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14355" windowHeight="5775" activeTab="2"/>
  </bookViews>
  <sheets>
    <sheet name="Лекарствени продукти" sheetId="1" r:id="rId1"/>
    <sheet name="Разтвори" sheetId="2" r:id="rId2"/>
    <sheet name="Mедицински изделия " sheetId="3" r:id="rId3"/>
  </sheets>
  <calcPr calcId="145621"/>
</workbook>
</file>

<file path=xl/calcChain.xml><?xml version="1.0" encoding="utf-8"?>
<calcChain xmlns="http://schemas.openxmlformats.org/spreadsheetml/2006/main">
  <c r="J13" i="2" l="1"/>
  <c r="J12" i="2"/>
  <c r="J58" i="3"/>
  <c r="J57" i="3"/>
  <c r="J52" i="3"/>
  <c r="J51" i="3"/>
  <c r="J47" i="3"/>
  <c r="J46" i="3"/>
  <c r="J42" i="3"/>
  <c r="J43" i="3" s="1"/>
  <c r="J38" i="3"/>
  <c r="J39" i="3" s="1"/>
  <c r="J34" i="3"/>
  <c r="J35" i="3" s="1"/>
  <c r="J30" i="3"/>
  <c r="J31" i="3" s="1"/>
  <c r="J24" i="3"/>
  <c r="J25" i="3" s="1"/>
  <c r="J20" i="3"/>
  <c r="J21" i="3" s="1"/>
  <c r="J16" i="3"/>
  <c r="J17" i="3" s="1"/>
  <c r="J9" i="3"/>
  <c r="J10" i="3" s="1"/>
</calcChain>
</file>

<file path=xl/sharedStrings.xml><?xml version="1.0" encoding="utf-8"?>
<sst xmlns="http://schemas.openxmlformats.org/spreadsheetml/2006/main" count="225" uniqueCount="118">
  <si>
    <t>АТС код</t>
  </si>
  <si>
    <t>Международно непатентно наименование /INN/</t>
  </si>
  <si>
    <t>Лекарствена форма</t>
  </si>
  <si>
    <t>Количество лекарствено вещество</t>
  </si>
  <si>
    <t>Единична мярка (лекарст-вена форма)</t>
  </si>
  <si>
    <t>A11CC04</t>
  </si>
  <si>
    <t>Calcitriol</t>
  </si>
  <si>
    <t xml:space="preserve">capsule soft </t>
  </si>
  <si>
    <t>mcg</t>
  </si>
  <si>
    <t>B03AC02</t>
  </si>
  <si>
    <t>Saccharated iron oxide</t>
  </si>
  <si>
    <t>Solution for injection</t>
  </si>
  <si>
    <t>20 mg/ml 5 ml</t>
  </si>
  <si>
    <t>mg</t>
  </si>
  <si>
    <t>B03AC06</t>
  </si>
  <si>
    <t>Iron(III)-hydroxide dextran complex</t>
  </si>
  <si>
    <t>50 mg/ml 2 ml</t>
  </si>
  <si>
    <t>B03XA01</t>
  </si>
  <si>
    <t>Erythropoietin (Epoetin alfa)</t>
  </si>
  <si>
    <t>IU</t>
  </si>
  <si>
    <t>Erythropoietin (Epoetin beta)</t>
  </si>
  <si>
    <t>B03XA02</t>
  </si>
  <si>
    <t>Darbepoetine alfa</t>
  </si>
  <si>
    <t>H05BX01</t>
  </si>
  <si>
    <t>Cinacalcet</t>
  </si>
  <si>
    <t>Film coated tablet</t>
  </si>
  <si>
    <t>H05BХ02</t>
  </si>
  <si>
    <t>Paricalcitol</t>
  </si>
  <si>
    <t>Capsule, soft</t>
  </si>
  <si>
    <t>5 mcg/ml 1 ml</t>
  </si>
  <si>
    <t>V03AE02</t>
  </si>
  <si>
    <t>Sevelamer</t>
  </si>
  <si>
    <t>B01AB06</t>
  </si>
  <si>
    <t>Nadroparin calcium</t>
  </si>
  <si>
    <t>3800IU AXa/ml 0.4ml</t>
  </si>
  <si>
    <t>5700IU AXa/ml 0.6ml</t>
  </si>
  <si>
    <t>B01AB05</t>
  </si>
  <si>
    <t>Enoxaparin sodium</t>
  </si>
  <si>
    <t>4000IU AXa/ml 0.4ml</t>
  </si>
  <si>
    <t>B01AB12</t>
  </si>
  <si>
    <t>Bemiparin sodium</t>
  </si>
  <si>
    <t>3500IU AXa/ml 2ml</t>
  </si>
  <si>
    <t>B01AB01</t>
  </si>
  <si>
    <t>Heparin-Natrium</t>
  </si>
  <si>
    <t>25 000 IU/5 ml 5ml</t>
  </si>
  <si>
    <t>Алкален бикарбонат 8.4 % концентрат за хемодиализа - туба 6 литра</t>
  </si>
  <si>
    <t>л</t>
  </si>
  <si>
    <t>Концентрат за бикарбонатна хемодиализа, кисел със съдържание на глюкоза 5.04 mmol/l; калий 3 mmol/l и калций 1.75mmol/l – туба 5 литра</t>
  </si>
  <si>
    <t>Концентрат за бикарбонатна хемодиализа, кисел със съдържание на калий 2 mmol/l и калций 1.75mmol/l - туба от 5 литра</t>
  </si>
  <si>
    <t>Концентрат за бикарбонатна хемодиализа, кисел със съдържание на калий 2 mmol/l и калций 1.50 mmol/l - туба от 5 литра</t>
  </si>
  <si>
    <t>Концентрат за бикарбонатна хемодиализа,  кисел със съдържание на калий 3 mmol/l и калций 1.75mmol/l - туба от 5 литра</t>
  </si>
  <si>
    <t>Концентрат за бикарбонатна хемодиализа, кисел с ниско съдържание на калий 1 mmol/l и калций 1.50 mmol/l- туба от 5 литра</t>
  </si>
  <si>
    <t>Сол за регенерация</t>
  </si>
  <si>
    <t>кг</t>
  </si>
  <si>
    <t>№ на номенклатура</t>
  </si>
  <si>
    <t>Наименование</t>
  </si>
  <si>
    <t>Мярка</t>
  </si>
  <si>
    <t>Прогнозно количество за 24 месеца до</t>
  </si>
  <si>
    <t>ОП №2 Разтвори за хемодиализно лечение</t>
  </si>
  <si>
    <t>ОП №3 Диализатори с мембрана полисулфон</t>
  </si>
  <si>
    <t>повърхност ≥ 1,3 м²</t>
  </si>
  <si>
    <t>брой</t>
  </si>
  <si>
    <t>повърхност ≥ 1,5 м²</t>
  </si>
  <si>
    <t>повърхност ≥ 1,7 м²</t>
  </si>
  <si>
    <t>повърхност ≥ 2,0 м²</t>
  </si>
  <si>
    <t>ОП №4 Диализатори с мембрана полисулфон, полиетросулфон или друг дериват на полисулфона</t>
  </si>
  <si>
    <t>ОП №5 Кръвни линии</t>
  </si>
  <si>
    <t>Кръвни линии за апарати Fresenius  4008  S и 4008  S Classik с диаметър на венозния чорап 30, 22 мм</t>
  </si>
  <si>
    <t>ОП №6 Фистулни игли</t>
  </si>
  <si>
    <t>Фистулни игли 16G /25 мм/</t>
  </si>
  <si>
    <t>ОП №7 Катетри за временен съдов достъп за възрастни</t>
  </si>
  <si>
    <t>Субклавия двулуменни / 11F, 15-16 см/</t>
  </si>
  <si>
    <t>Югуларис двулуменни / 11F, 15-16 см/</t>
  </si>
  <si>
    <t>Фемуралис двулуменни / 11F, 20 см/</t>
  </si>
  <si>
    <t>ОП №8 Катетри за дълготрайно катетеризиране на централни венозни съдове</t>
  </si>
  <si>
    <t>Катетри за дълготрайно катетеризиране на централни венозни съдове с дължина 190-220 мм /дължината е определена от върха до маншона/</t>
  </si>
  <si>
    <t>сет</t>
  </si>
  <si>
    <t>Хемоперфузори за възрастни</t>
  </si>
  <si>
    <t>ОП №9 Хемоперфузори</t>
  </si>
  <si>
    <t xml:space="preserve">ОП №10 Съдови протези </t>
  </si>
  <si>
    <t>Съдови протези диаметър 6 мм</t>
  </si>
  <si>
    <t>ОП №11 Апирогенни филтри</t>
  </si>
  <si>
    <t>Апирогенни филтри за апарати  Fresenius  4008  S и 4008  S Classik</t>
  </si>
  <si>
    <t>ОП №12 Ръкавици за еднократна употреба</t>
  </si>
  <si>
    <t>чифт</t>
  </si>
  <si>
    <t>Нестерилни</t>
  </si>
  <si>
    <t>Стерилни</t>
  </si>
  <si>
    <t>ОП №13 Дезинфекционни разтвори за хемодиализни апарати</t>
  </si>
  <si>
    <t>съдържащи пероцетна к-на</t>
  </si>
  <si>
    <t>литър</t>
  </si>
  <si>
    <t>съдържащи натриев хипохлорид</t>
  </si>
  <si>
    <t>за топлинна дезинфекция на основата на лимонена киселина</t>
  </si>
  <si>
    <t>Количес тво по единица мярка - макс. до:</t>
  </si>
  <si>
    <t>Търговско наименование</t>
  </si>
  <si>
    <t>Каталожен №</t>
  </si>
  <si>
    <t>Завод производител</t>
  </si>
  <si>
    <t>Държава производител</t>
  </si>
  <si>
    <t>Име на фирмата участник</t>
  </si>
  <si>
    <t>Номенклатура №</t>
  </si>
  <si>
    <t>5</t>
  </si>
  <si>
    <t>6</t>
  </si>
  <si>
    <t>7</t>
  </si>
  <si>
    <t>8</t>
  </si>
  <si>
    <t>9</t>
  </si>
  <si>
    <t>10</t>
  </si>
  <si>
    <t>ОП №1 Лекарствени продукти</t>
  </si>
  <si>
    <t>Вид опаковка</t>
  </si>
  <si>
    <t>Обща стойност с вкл.ДДС</t>
  </si>
  <si>
    <t>Обща стойност без вкл.ДДС</t>
  </si>
  <si>
    <t>Цена на опаковка с вкл. ДДС</t>
  </si>
  <si>
    <t>Цена с вкл. ДДС за ед.мярка</t>
  </si>
  <si>
    <t xml:space="preserve">Обща стойност с вкл. ДДС </t>
  </si>
  <si>
    <t>Приложение №2 към Ценово предложение за изпълнение на поръчка с предмет: "Доставка на лекарствени продукти, медицински изделия и разтвори, необходими за провеждане на хемодиализно лечение в МБАЛ "Д-р Атанас Дафовски" АД гр.Кърджали"</t>
  </si>
  <si>
    <t>Приложение №2 към Ценовото предложение за изпълнение на поръчка с предмет: "Доставка на лекарствени продукти, медицински изделия и разтвори, необходими за провеждане на хемодиализно лечение в МБАЛ "Д-р Атанас Дафовски" АД гр.Кърджали"</t>
  </si>
  <si>
    <t>Производител</t>
  </si>
  <si>
    <t>Окончателна опаковка</t>
  </si>
  <si>
    <t>Единична цена за мярка /колона 6/ в лева с вкл.ДДС</t>
  </si>
  <si>
    <t>Стойност в лева с вкл.ДДС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</si>
</sst>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8"/>
      <name val="Calibri"/>
      <family val="2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20" fillId="0" borderId="0"/>
    <xf numFmtId="0" fontId="1" fillId="0" borderId="0">
      <alignment vertical="top"/>
    </xf>
    <xf numFmtId="0" fontId="1" fillId="0" borderId="0">
      <alignment vertical="top"/>
    </xf>
    <xf numFmtId="0" fontId="15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71">
    <xf numFmtId="0" fontId="0" fillId="0" borderId="0" xfId="0"/>
    <xf numFmtId="0" fontId="21" fillId="0" borderId="10" xfId="40" applyFont="1" applyFill="1" applyBorder="1" applyAlignment="1">
      <alignment horizontal="center" vertical="center" wrapText="1"/>
    </xf>
    <xf numFmtId="0" fontId="21" fillId="0" borderId="10" xfId="40" applyFont="1" applyFill="1" applyBorder="1" applyAlignment="1">
      <alignment horizontal="right" vertical="center" wrapText="1"/>
    </xf>
    <xf numFmtId="0" fontId="22" fillId="0" borderId="10" xfId="0" applyFont="1" applyBorder="1" applyAlignment="1"/>
    <xf numFmtId="0" fontId="22" fillId="0" borderId="10" xfId="0" applyFont="1" applyBorder="1" applyAlignment="1">
      <alignment horizontal="center"/>
    </xf>
    <xf numFmtId="0" fontId="22" fillId="0" borderId="10" xfId="0" applyFont="1" applyBorder="1" applyAlignment="1">
      <alignment wrapText="1"/>
    </xf>
    <xf numFmtId="0" fontId="22" fillId="0" borderId="10" xfId="0" applyFont="1" applyBorder="1" applyAlignment="1">
      <alignment horizontal="center" wrapText="1"/>
    </xf>
    <xf numFmtId="0" fontId="22" fillId="24" borderId="10" xfId="40" applyFont="1" applyFill="1" applyBorder="1" applyAlignment="1">
      <alignment horizontal="left" vertical="center"/>
    </xf>
    <xf numFmtId="0" fontId="22" fillId="24" borderId="10" xfId="40" applyFont="1" applyFill="1" applyBorder="1" applyAlignment="1">
      <alignment horizontal="center" vertical="center"/>
    </xf>
    <xf numFmtId="0" fontId="22" fillId="24" borderId="10" xfId="1" applyFont="1" applyFill="1" applyBorder="1" applyAlignment="1">
      <alignment horizontal="left" vertical="center"/>
    </xf>
    <xf numFmtId="0" fontId="22" fillId="24" borderId="10" xfId="1" applyFont="1" applyFill="1" applyBorder="1" applyAlignment="1">
      <alignment horizontal="center" vertical="center"/>
    </xf>
    <xf numFmtId="0" fontId="21" fillId="24" borderId="10" xfId="39" applyFont="1" applyFill="1" applyBorder="1" applyAlignment="1">
      <alignment horizontal="center" vertical="center"/>
    </xf>
    <xf numFmtId="0" fontId="22" fillId="24" borderId="10" xfId="39" applyFont="1" applyFill="1" applyBorder="1" applyAlignment="1">
      <alignment horizontal="left" vertical="center" wrapText="1"/>
    </xf>
    <xf numFmtId="0" fontId="22" fillId="24" borderId="10" xfId="39" applyFont="1" applyFill="1" applyBorder="1" applyAlignment="1">
      <alignment horizontal="left" vertical="center"/>
    </xf>
    <xf numFmtId="0" fontId="22" fillId="24" borderId="10" xfId="39" applyFont="1" applyFill="1" applyBorder="1" applyAlignment="1">
      <alignment horizontal="center" vertical="center" wrapText="1"/>
    </xf>
    <xf numFmtId="0" fontId="22" fillId="0" borderId="0" xfId="40" applyFont="1" applyAlignment="1"/>
    <xf numFmtId="0" fontId="22" fillId="0" borderId="0" xfId="40" applyFont="1" applyAlignment="1">
      <alignment horizontal="right"/>
    </xf>
    <xf numFmtId="2" fontId="23" fillId="0" borderId="0" xfId="0" applyNumberFormat="1" applyFont="1"/>
    <xf numFmtId="0" fontId="23" fillId="0" borderId="0" xfId="0" applyFont="1"/>
    <xf numFmtId="0" fontId="23" fillId="24" borderId="0" xfId="0" applyFont="1" applyFill="1"/>
    <xf numFmtId="0" fontId="21" fillId="24" borderId="10" xfId="1" applyFont="1" applyFill="1" applyBorder="1" applyAlignment="1">
      <alignment horizontal="center" vertical="center"/>
    </xf>
    <xf numFmtId="0" fontId="22" fillId="24" borderId="10" xfId="1" applyFont="1" applyFill="1" applyBorder="1" applyAlignment="1">
      <alignment horizontal="left" vertical="center" wrapText="1"/>
    </xf>
    <xf numFmtId="3" fontId="21" fillId="24" borderId="10" xfId="40" applyNumberFormat="1" applyFont="1" applyFill="1" applyBorder="1" applyAlignment="1">
      <alignment horizontal="right" vertical="center"/>
    </xf>
    <xf numFmtId="0" fontId="21" fillId="24" borderId="10" xfId="40" applyFont="1" applyFill="1" applyBorder="1" applyAlignment="1">
      <alignment horizontal="center" vertical="center"/>
    </xf>
    <xf numFmtId="0" fontId="22" fillId="24" borderId="10" xfId="40" applyFont="1" applyFill="1" applyBorder="1" applyAlignment="1">
      <alignment horizontal="left" vertical="center" wrapText="1"/>
    </xf>
    <xf numFmtId="0" fontId="21" fillId="24" borderId="10" xfId="1" applyFont="1" applyFill="1" applyBorder="1" applyAlignment="1">
      <alignment horizontal="center" vertical="center"/>
    </xf>
    <xf numFmtId="0" fontId="21" fillId="24" borderId="10" xfId="1" applyFont="1" applyFill="1" applyBorder="1" applyAlignment="1">
      <alignment horizontal="center" vertical="center" wrapText="1"/>
    </xf>
    <xf numFmtId="0" fontId="22" fillId="24" borderId="10" xfId="1" applyFont="1" applyFill="1" applyBorder="1" applyAlignment="1">
      <alignment horizontal="left" vertical="center" wrapText="1"/>
    </xf>
    <xf numFmtId="3" fontId="21" fillId="24" borderId="10" xfId="40" applyNumberFormat="1" applyFont="1" applyFill="1" applyBorder="1" applyAlignment="1">
      <alignment horizontal="right" vertical="center"/>
    </xf>
    <xf numFmtId="3" fontId="21" fillId="24" borderId="10" xfId="1" applyNumberFormat="1" applyFont="1" applyFill="1" applyBorder="1" applyAlignment="1">
      <alignment horizontal="right" vertical="center"/>
    </xf>
    <xf numFmtId="0" fontId="21" fillId="24" borderId="10" xfId="40" applyFont="1" applyFill="1" applyBorder="1" applyAlignment="1">
      <alignment horizontal="center" vertical="center"/>
    </xf>
    <xf numFmtId="0" fontId="21" fillId="24" borderId="10" xfId="40" applyFont="1" applyFill="1" applyBorder="1" applyAlignment="1">
      <alignment horizontal="center" vertical="center" wrapText="1"/>
    </xf>
    <xf numFmtId="0" fontId="22" fillId="24" borderId="10" xfId="40" applyFont="1" applyFill="1" applyBorder="1" applyAlignment="1">
      <alignment horizontal="left" vertical="center" wrapText="1"/>
    </xf>
    <xf numFmtId="0" fontId="0" fillId="0" borderId="10" xfId="0" applyBorder="1" applyAlignment="1">
      <alignment wrapText="1"/>
    </xf>
    <xf numFmtId="0" fontId="0" fillId="0" borderId="14" xfId="0" applyBorder="1" applyAlignment="1">
      <alignment wrapText="1"/>
    </xf>
    <xf numFmtId="49" fontId="24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0" xfId="0" applyFont="1" applyFill="1" applyBorder="1" applyAlignment="1">
      <alignment horizontal="center" vertical="center" wrapText="1"/>
    </xf>
    <xf numFmtId="0" fontId="25" fillId="0" borderId="10" xfId="0" applyFont="1" applyBorder="1"/>
    <xf numFmtId="0" fontId="25" fillId="0" borderId="10" xfId="0" applyFont="1" applyBorder="1" applyAlignment="1">
      <alignment wrapText="1"/>
    </xf>
    <xf numFmtId="49" fontId="21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10" xfId="0" applyFont="1" applyBorder="1" applyAlignment="1">
      <alignment wrapText="1"/>
    </xf>
    <xf numFmtId="0" fontId="23" fillId="0" borderId="10" xfId="0" applyFont="1" applyBorder="1" applyAlignment="1">
      <alignment wrapText="1"/>
    </xf>
    <xf numFmtId="0" fontId="23" fillId="0" borderId="10" xfId="0" applyFont="1" applyBorder="1"/>
    <xf numFmtId="0" fontId="22" fillId="0" borderId="10" xfId="0" applyFont="1" applyBorder="1"/>
    <xf numFmtId="0" fontId="22" fillId="0" borderId="10" xfId="0" applyFont="1" applyFill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25" fillId="0" borderId="10" xfId="0" applyFont="1" applyBorder="1" applyAlignment="1">
      <alignment horizontal="center" wrapText="1"/>
    </xf>
    <xf numFmtId="0" fontId="25" fillId="0" borderId="12" xfId="0" applyFont="1" applyBorder="1" applyAlignment="1">
      <alignment wrapText="1"/>
    </xf>
    <xf numFmtId="0" fontId="23" fillId="0" borderId="13" xfId="0" applyFont="1" applyBorder="1" applyAlignment="1">
      <alignment wrapText="1"/>
    </xf>
    <xf numFmtId="0" fontId="0" fillId="0" borderId="13" xfId="0" applyBorder="1" applyAlignment="1">
      <alignment wrapText="1"/>
    </xf>
    <xf numFmtId="0" fontId="22" fillId="24" borderId="10" xfId="0" applyFont="1" applyFill="1" applyBorder="1" applyAlignment="1">
      <alignment horizontal="center"/>
    </xf>
    <xf numFmtId="0" fontId="23" fillId="24" borderId="10" xfId="0" applyFont="1" applyFill="1" applyBorder="1"/>
    <xf numFmtId="2" fontId="23" fillId="0" borderId="10" xfId="0" applyNumberFormat="1" applyFont="1" applyBorder="1"/>
    <xf numFmtId="0" fontId="2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26" fillId="0" borderId="11" xfId="0" applyFont="1" applyBorder="1" applyAlignment="1">
      <alignment wrapText="1"/>
    </xf>
    <xf numFmtId="0" fontId="27" fillId="0" borderId="11" xfId="0" applyFont="1" applyBorder="1" applyAlignment="1">
      <alignment wrapText="1"/>
    </xf>
    <xf numFmtId="1" fontId="21" fillId="0" borderId="10" xfId="40" applyNumberFormat="1" applyFont="1" applyFill="1" applyBorder="1" applyAlignment="1">
      <alignment horizontal="center" vertical="center"/>
    </xf>
    <xf numFmtId="1" fontId="25" fillId="0" borderId="0" xfId="0" applyNumberFormat="1" applyFont="1" applyAlignment="1">
      <alignment horizontal="center"/>
    </xf>
    <xf numFmtId="1" fontId="25" fillId="0" borderId="10" xfId="0" applyNumberFormat="1" applyFont="1" applyBorder="1" applyAlignment="1">
      <alignment horizontal="center"/>
    </xf>
    <xf numFmtId="2" fontId="23" fillId="24" borderId="10" xfId="0" applyNumberFormat="1" applyFont="1" applyFill="1" applyBorder="1"/>
    <xf numFmtId="2" fontId="23" fillId="24" borderId="10" xfId="0" applyNumberFormat="1" applyFont="1" applyFill="1" applyBorder="1" applyAlignment="1">
      <alignment horizontal="center"/>
    </xf>
    <xf numFmtId="0" fontId="23" fillId="24" borderId="10" xfId="0" applyFont="1" applyFill="1" applyBorder="1" applyAlignment="1">
      <alignment horizontal="center"/>
    </xf>
    <xf numFmtId="0" fontId="23" fillId="24" borderId="15" xfId="0" applyFont="1" applyFill="1" applyBorder="1" applyAlignment="1">
      <alignment horizontal="center"/>
    </xf>
    <xf numFmtId="0" fontId="23" fillId="24" borderId="16" xfId="0" applyFont="1" applyFill="1" applyBorder="1" applyAlignment="1">
      <alignment horizontal="center"/>
    </xf>
    <xf numFmtId="0" fontId="23" fillId="24" borderId="17" xfId="0" applyFont="1" applyFill="1" applyBorder="1" applyAlignment="1">
      <alignment horizontal="center"/>
    </xf>
    <xf numFmtId="0" fontId="21" fillId="0" borderId="10" xfId="0" applyFont="1" applyBorder="1" applyAlignment="1">
      <alignment wrapText="1"/>
    </xf>
    <xf numFmtId="0" fontId="21" fillId="0" borderId="10" xfId="0" applyFont="1" applyFill="1" applyBorder="1" applyAlignment="1">
      <alignment wrapText="1"/>
    </xf>
    <xf numFmtId="0" fontId="25" fillId="0" borderId="0" xfId="0" applyFont="1" applyAlignment="1">
      <alignment horizontal="center"/>
    </xf>
    <xf numFmtId="0" fontId="21" fillId="0" borderId="12" xfId="0" applyFont="1" applyBorder="1" applyAlignment="1">
      <alignment wrapText="1"/>
    </xf>
    <xf numFmtId="0" fontId="21" fillId="0" borderId="10" xfId="0" applyFont="1" applyBorder="1" applyAlignment="1">
      <alignment wrapText="1"/>
    </xf>
  </cellXfs>
  <cellStyles count="46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Input 2" xfId="35"/>
    <cellStyle name="Linked Cell 2" xfId="36"/>
    <cellStyle name="Neutral 2" xfId="37"/>
    <cellStyle name="Normal" xfId="0" builtinId="0"/>
    <cellStyle name="Normal 10" xfId="38"/>
    <cellStyle name="Normal 2" xfId="1"/>
    <cellStyle name="Normal_Sheet1" xfId="39"/>
    <cellStyle name="Normal_SOFARMA_2 - Hemodializa 2013-2014" xfId="40"/>
    <cellStyle name="Note 2" xfId="41"/>
    <cellStyle name="Output 2" xfId="42"/>
    <cellStyle name="Title 2" xfId="43"/>
    <cellStyle name="Total 2" xfId="44"/>
    <cellStyle name="Warning Text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workbookViewId="0">
      <selection activeCell="P20" sqref="P20"/>
    </sheetView>
  </sheetViews>
  <sheetFormatPr defaultRowHeight="12.75" x14ac:dyDescent="0.2"/>
  <cols>
    <col min="1" max="1" width="6.85546875" style="18" customWidth="1"/>
    <col min="2" max="2" width="11.7109375" style="18" customWidth="1"/>
    <col min="3" max="3" width="24.5703125" style="18" customWidth="1"/>
    <col min="4" max="4" width="18.140625" style="18" customWidth="1"/>
    <col min="5" max="6" width="9.140625" style="18"/>
    <col min="7" max="7" width="12.28515625" style="18" customWidth="1"/>
    <col min="8" max="8" width="12" style="17" customWidth="1"/>
    <col min="9" max="16384" width="9.140625" style="18"/>
  </cols>
  <sheetData>
    <row r="1" spans="1:14" ht="39" customHeight="1" x14ac:dyDescent="0.25">
      <c r="A1" s="55" t="s">
        <v>113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3"/>
      <c r="M1" s="53"/>
      <c r="N1" s="54"/>
    </row>
    <row r="2" spans="1:14" ht="72" x14ac:dyDescent="0.2">
      <c r="A2" s="36" t="s">
        <v>98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2" t="s">
        <v>92</v>
      </c>
      <c r="H2" s="35" t="s">
        <v>93</v>
      </c>
      <c r="I2" s="35" t="s">
        <v>114</v>
      </c>
      <c r="J2" s="35" t="s">
        <v>115</v>
      </c>
      <c r="K2" s="66" t="s">
        <v>109</v>
      </c>
      <c r="L2" s="35" t="s">
        <v>116</v>
      </c>
      <c r="M2" s="35" t="s">
        <v>117</v>
      </c>
      <c r="N2" s="35" t="s">
        <v>97</v>
      </c>
    </row>
    <row r="3" spans="1:14" s="58" customFormat="1" x14ac:dyDescent="0.2">
      <c r="A3" s="57">
        <v>1</v>
      </c>
      <c r="B3" s="57">
        <v>2</v>
      </c>
      <c r="C3" s="57">
        <v>3</v>
      </c>
      <c r="D3" s="57">
        <v>4</v>
      </c>
      <c r="E3" s="57">
        <v>5</v>
      </c>
      <c r="F3" s="57">
        <v>6</v>
      </c>
      <c r="G3" s="57">
        <v>7</v>
      </c>
      <c r="H3" s="59">
        <v>8</v>
      </c>
      <c r="I3" s="59">
        <v>9</v>
      </c>
      <c r="J3" s="59">
        <v>10</v>
      </c>
      <c r="K3" s="59">
        <v>11</v>
      </c>
      <c r="L3" s="59">
        <v>12</v>
      </c>
      <c r="M3" s="59">
        <v>13</v>
      </c>
      <c r="N3" s="59">
        <v>14</v>
      </c>
    </row>
    <row r="4" spans="1:14" ht="15" x14ac:dyDescent="0.25">
      <c r="A4" s="47" t="s">
        <v>105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34"/>
    </row>
    <row r="5" spans="1:14" s="19" customFormat="1" x14ac:dyDescent="0.2">
      <c r="A5" s="23">
        <v>1</v>
      </c>
      <c r="B5" s="20" t="s">
        <v>5</v>
      </c>
      <c r="C5" s="24" t="s">
        <v>6</v>
      </c>
      <c r="D5" s="24" t="s">
        <v>7</v>
      </c>
      <c r="E5" s="7">
        <v>0.25</v>
      </c>
      <c r="F5" s="8" t="s">
        <v>8</v>
      </c>
      <c r="G5" s="22">
        <v>50000</v>
      </c>
      <c r="H5" s="60"/>
      <c r="I5" s="51"/>
      <c r="J5" s="51"/>
      <c r="K5" s="51"/>
      <c r="L5" s="51"/>
      <c r="M5" s="51"/>
      <c r="N5" s="51"/>
    </row>
    <row r="6" spans="1:14" s="19" customFormat="1" ht="25.5" x14ac:dyDescent="0.2">
      <c r="A6" s="23">
        <v>2</v>
      </c>
      <c r="B6" s="20" t="s">
        <v>9</v>
      </c>
      <c r="C6" s="24" t="s">
        <v>10</v>
      </c>
      <c r="D6" s="21" t="s">
        <v>11</v>
      </c>
      <c r="E6" s="21" t="s">
        <v>12</v>
      </c>
      <c r="F6" s="8" t="s">
        <v>13</v>
      </c>
      <c r="G6" s="22">
        <v>600000</v>
      </c>
      <c r="H6" s="60"/>
      <c r="I6" s="51"/>
      <c r="J6" s="51"/>
      <c r="K6" s="51"/>
      <c r="L6" s="51"/>
      <c r="M6" s="51"/>
      <c r="N6" s="51"/>
    </row>
    <row r="7" spans="1:14" s="19" customFormat="1" ht="25.5" x14ac:dyDescent="0.2">
      <c r="A7" s="23">
        <v>3</v>
      </c>
      <c r="B7" s="20" t="s">
        <v>14</v>
      </c>
      <c r="C7" s="21" t="s">
        <v>15</v>
      </c>
      <c r="D7" s="21" t="s">
        <v>11</v>
      </c>
      <c r="E7" s="21" t="s">
        <v>16</v>
      </c>
      <c r="F7" s="8" t="s">
        <v>13</v>
      </c>
      <c r="G7" s="22">
        <v>75000</v>
      </c>
      <c r="H7" s="60"/>
      <c r="I7" s="51"/>
      <c r="J7" s="51"/>
      <c r="K7" s="51"/>
      <c r="L7" s="51"/>
      <c r="M7" s="51"/>
      <c r="N7" s="51"/>
    </row>
    <row r="8" spans="1:14" s="19" customFormat="1" x14ac:dyDescent="0.2">
      <c r="A8" s="25">
        <v>4</v>
      </c>
      <c r="B8" s="26" t="s">
        <v>17</v>
      </c>
      <c r="C8" s="27" t="s">
        <v>18</v>
      </c>
      <c r="D8" s="27" t="s">
        <v>11</v>
      </c>
      <c r="E8" s="9">
        <v>2000</v>
      </c>
      <c r="F8" s="10" t="s">
        <v>19</v>
      </c>
      <c r="G8" s="28">
        <v>52000000</v>
      </c>
      <c r="H8" s="61"/>
      <c r="I8" s="62"/>
      <c r="J8" s="62"/>
      <c r="K8" s="62"/>
      <c r="L8" s="62"/>
      <c r="M8" s="62"/>
      <c r="N8" s="63"/>
    </row>
    <row r="9" spans="1:14" s="19" customFormat="1" x14ac:dyDescent="0.2">
      <c r="A9" s="25"/>
      <c r="B9" s="26"/>
      <c r="C9" s="27"/>
      <c r="D9" s="27"/>
      <c r="E9" s="9">
        <v>3000</v>
      </c>
      <c r="F9" s="10" t="s">
        <v>19</v>
      </c>
      <c r="G9" s="29"/>
      <c r="H9" s="61"/>
      <c r="I9" s="62"/>
      <c r="J9" s="62"/>
      <c r="K9" s="62"/>
      <c r="L9" s="62"/>
      <c r="M9" s="62"/>
      <c r="N9" s="64"/>
    </row>
    <row r="10" spans="1:14" s="19" customFormat="1" x14ac:dyDescent="0.2">
      <c r="A10" s="25"/>
      <c r="B10" s="26"/>
      <c r="C10" s="27"/>
      <c r="D10" s="27"/>
      <c r="E10" s="9">
        <v>4000</v>
      </c>
      <c r="F10" s="10" t="s">
        <v>19</v>
      </c>
      <c r="G10" s="29"/>
      <c r="H10" s="61"/>
      <c r="I10" s="62"/>
      <c r="J10" s="62"/>
      <c r="K10" s="62"/>
      <c r="L10" s="62"/>
      <c r="M10" s="62"/>
      <c r="N10" s="65"/>
    </row>
    <row r="11" spans="1:14" s="19" customFormat="1" x14ac:dyDescent="0.2">
      <c r="A11" s="25">
        <v>5</v>
      </c>
      <c r="B11" s="26" t="s">
        <v>17</v>
      </c>
      <c r="C11" s="27" t="s">
        <v>20</v>
      </c>
      <c r="D11" s="27" t="s">
        <v>11</v>
      </c>
      <c r="E11" s="7">
        <v>2000</v>
      </c>
      <c r="F11" s="10" t="s">
        <v>19</v>
      </c>
      <c r="G11" s="28">
        <v>50000000</v>
      </c>
      <c r="H11" s="61"/>
      <c r="I11" s="62"/>
      <c r="J11" s="62"/>
      <c r="K11" s="63"/>
      <c r="L11" s="62"/>
      <c r="M11" s="62"/>
      <c r="N11" s="63"/>
    </row>
    <row r="12" spans="1:14" s="19" customFormat="1" x14ac:dyDescent="0.2">
      <c r="A12" s="25"/>
      <c r="B12" s="26"/>
      <c r="C12" s="27"/>
      <c r="D12" s="27"/>
      <c r="E12" s="7">
        <v>3000</v>
      </c>
      <c r="F12" s="10" t="s">
        <v>19</v>
      </c>
      <c r="G12" s="29"/>
      <c r="H12" s="61"/>
      <c r="I12" s="62"/>
      <c r="J12" s="62"/>
      <c r="K12" s="64"/>
      <c r="L12" s="62"/>
      <c r="M12" s="62"/>
      <c r="N12" s="64"/>
    </row>
    <row r="13" spans="1:14" s="19" customFormat="1" x14ac:dyDescent="0.2">
      <c r="A13" s="25"/>
      <c r="B13" s="26"/>
      <c r="C13" s="27"/>
      <c r="D13" s="27"/>
      <c r="E13" s="7">
        <v>4000</v>
      </c>
      <c r="F13" s="10" t="s">
        <v>19</v>
      </c>
      <c r="G13" s="29"/>
      <c r="H13" s="61"/>
      <c r="I13" s="62"/>
      <c r="J13" s="62"/>
      <c r="K13" s="64"/>
      <c r="L13" s="62"/>
      <c r="M13" s="62"/>
      <c r="N13" s="64"/>
    </row>
    <row r="14" spans="1:14" s="19" customFormat="1" x14ac:dyDescent="0.2">
      <c r="A14" s="25"/>
      <c r="B14" s="26"/>
      <c r="C14" s="27"/>
      <c r="D14" s="27"/>
      <c r="E14" s="7">
        <v>5000</v>
      </c>
      <c r="F14" s="10" t="s">
        <v>19</v>
      </c>
      <c r="G14" s="29"/>
      <c r="H14" s="61"/>
      <c r="I14" s="62"/>
      <c r="J14" s="62"/>
      <c r="K14" s="65"/>
      <c r="L14" s="62"/>
      <c r="M14" s="62"/>
      <c r="N14" s="65"/>
    </row>
    <row r="15" spans="1:14" s="19" customFormat="1" x14ac:dyDescent="0.2">
      <c r="A15" s="30">
        <v>6</v>
      </c>
      <c r="B15" s="31" t="s">
        <v>21</v>
      </c>
      <c r="C15" s="32" t="s">
        <v>22</v>
      </c>
      <c r="D15" s="27" t="s">
        <v>11</v>
      </c>
      <c r="E15" s="7">
        <v>20</v>
      </c>
      <c r="F15" s="8" t="s">
        <v>8</v>
      </c>
      <c r="G15" s="28">
        <v>100000</v>
      </c>
      <c r="H15" s="61"/>
      <c r="I15" s="62"/>
      <c r="J15" s="62"/>
      <c r="K15" s="63"/>
      <c r="L15" s="62"/>
      <c r="M15" s="62"/>
      <c r="N15" s="63"/>
    </row>
    <row r="16" spans="1:14" s="19" customFormat="1" x14ac:dyDescent="0.2">
      <c r="A16" s="25"/>
      <c r="B16" s="26"/>
      <c r="C16" s="27"/>
      <c r="D16" s="27"/>
      <c r="E16" s="7">
        <v>40</v>
      </c>
      <c r="F16" s="8" t="s">
        <v>8</v>
      </c>
      <c r="G16" s="29"/>
      <c r="H16" s="61"/>
      <c r="I16" s="62"/>
      <c r="J16" s="62"/>
      <c r="K16" s="64"/>
      <c r="L16" s="62"/>
      <c r="M16" s="62"/>
      <c r="N16" s="64"/>
    </row>
    <row r="17" spans="1:14" s="19" customFormat="1" x14ac:dyDescent="0.2">
      <c r="A17" s="25"/>
      <c r="B17" s="26"/>
      <c r="C17" s="27"/>
      <c r="D17" s="27"/>
      <c r="E17" s="7">
        <v>60</v>
      </c>
      <c r="F17" s="8" t="s">
        <v>8</v>
      </c>
      <c r="G17" s="29"/>
      <c r="H17" s="61"/>
      <c r="I17" s="62"/>
      <c r="J17" s="62"/>
      <c r="K17" s="65"/>
      <c r="L17" s="62"/>
      <c r="M17" s="62"/>
      <c r="N17" s="65"/>
    </row>
    <row r="18" spans="1:14" s="19" customFormat="1" x14ac:dyDescent="0.2">
      <c r="A18" s="23">
        <v>7</v>
      </c>
      <c r="B18" s="20" t="s">
        <v>23</v>
      </c>
      <c r="C18" s="24" t="s">
        <v>24</v>
      </c>
      <c r="D18" s="21" t="s">
        <v>25</v>
      </c>
      <c r="E18" s="7">
        <v>30</v>
      </c>
      <c r="F18" s="8" t="s">
        <v>13</v>
      </c>
      <c r="G18" s="22">
        <v>20000</v>
      </c>
      <c r="H18" s="60"/>
      <c r="I18" s="51"/>
      <c r="J18" s="51"/>
      <c r="K18" s="51"/>
      <c r="L18" s="51"/>
      <c r="M18" s="51"/>
      <c r="N18" s="51"/>
    </row>
    <row r="19" spans="1:14" s="19" customFormat="1" x14ac:dyDescent="0.2">
      <c r="A19" s="11">
        <v>8</v>
      </c>
      <c r="B19" s="20" t="s">
        <v>26</v>
      </c>
      <c r="C19" s="12" t="s">
        <v>27</v>
      </c>
      <c r="D19" s="21" t="s">
        <v>28</v>
      </c>
      <c r="E19" s="13">
        <v>1</v>
      </c>
      <c r="F19" s="14" t="s">
        <v>8</v>
      </c>
      <c r="G19" s="22">
        <v>60000</v>
      </c>
      <c r="H19" s="60"/>
      <c r="I19" s="51"/>
      <c r="J19" s="51"/>
      <c r="K19" s="51"/>
      <c r="L19" s="51"/>
      <c r="M19" s="51"/>
      <c r="N19" s="51"/>
    </row>
    <row r="20" spans="1:14" s="19" customFormat="1" ht="25.5" x14ac:dyDescent="0.2">
      <c r="A20" s="11">
        <v>9</v>
      </c>
      <c r="B20" s="20" t="s">
        <v>26</v>
      </c>
      <c r="C20" s="12" t="s">
        <v>27</v>
      </c>
      <c r="D20" s="21" t="s">
        <v>11</v>
      </c>
      <c r="E20" s="21" t="s">
        <v>29</v>
      </c>
      <c r="F20" s="14" t="s">
        <v>8</v>
      </c>
      <c r="G20" s="22">
        <v>1000</v>
      </c>
      <c r="H20" s="60"/>
      <c r="I20" s="51"/>
      <c r="J20" s="51"/>
      <c r="K20" s="51"/>
      <c r="L20" s="51"/>
      <c r="M20" s="51"/>
      <c r="N20" s="51"/>
    </row>
    <row r="21" spans="1:14" s="19" customFormat="1" x14ac:dyDescent="0.2">
      <c r="A21" s="23">
        <v>10</v>
      </c>
      <c r="B21" s="20" t="s">
        <v>30</v>
      </c>
      <c r="C21" s="24" t="s">
        <v>31</v>
      </c>
      <c r="D21" s="21" t="s">
        <v>25</v>
      </c>
      <c r="E21" s="7">
        <v>800</v>
      </c>
      <c r="F21" s="8" t="s">
        <v>13</v>
      </c>
      <c r="G21" s="22">
        <v>100000000</v>
      </c>
      <c r="H21" s="60"/>
      <c r="I21" s="51"/>
      <c r="J21" s="51"/>
      <c r="K21" s="51"/>
      <c r="L21" s="51"/>
      <c r="M21" s="51"/>
      <c r="N21" s="51"/>
    </row>
    <row r="22" spans="1:14" s="19" customFormat="1" ht="38.25" x14ac:dyDescent="0.2">
      <c r="A22" s="23">
        <v>11</v>
      </c>
      <c r="B22" s="20" t="s">
        <v>32</v>
      </c>
      <c r="C22" s="24" t="s">
        <v>33</v>
      </c>
      <c r="D22" s="21" t="s">
        <v>11</v>
      </c>
      <c r="E22" s="24" t="s">
        <v>34</v>
      </c>
      <c r="F22" s="8" t="s">
        <v>19</v>
      </c>
      <c r="G22" s="22">
        <v>60000000</v>
      </c>
      <c r="H22" s="60"/>
      <c r="I22" s="51"/>
      <c r="J22" s="51"/>
      <c r="K22" s="51"/>
      <c r="L22" s="51"/>
      <c r="M22" s="51"/>
      <c r="N22" s="51"/>
    </row>
    <row r="23" spans="1:14" s="19" customFormat="1" ht="38.25" x14ac:dyDescent="0.2">
      <c r="A23" s="23">
        <v>12</v>
      </c>
      <c r="B23" s="20" t="s">
        <v>32</v>
      </c>
      <c r="C23" s="24" t="s">
        <v>33</v>
      </c>
      <c r="D23" s="21" t="s">
        <v>11</v>
      </c>
      <c r="E23" s="24" t="s">
        <v>35</v>
      </c>
      <c r="F23" s="8" t="s">
        <v>19</v>
      </c>
      <c r="G23" s="22">
        <v>10000000</v>
      </c>
      <c r="H23" s="60"/>
      <c r="I23" s="51"/>
      <c r="J23" s="51"/>
      <c r="K23" s="51"/>
      <c r="L23" s="51"/>
      <c r="M23" s="51"/>
      <c r="N23" s="51"/>
    </row>
    <row r="24" spans="1:14" s="19" customFormat="1" ht="38.25" x14ac:dyDescent="0.2">
      <c r="A24" s="23">
        <v>13</v>
      </c>
      <c r="B24" s="20" t="s">
        <v>36</v>
      </c>
      <c r="C24" s="24" t="s">
        <v>37</v>
      </c>
      <c r="D24" s="21" t="s">
        <v>11</v>
      </c>
      <c r="E24" s="24" t="s">
        <v>38</v>
      </c>
      <c r="F24" s="8" t="s">
        <v>19</v>
      </c>
      <c r="G24" s="22">
        <v>6000000</v>
      </c>
      <c r="H24" s="60"/>
      <c r="I24" s="51"/>
      <c r="J24" s="51"/>
      <c r="K24" s="51"/>
      <c r="L24" s="51"/>
      <c r="M24" s="51"/>
      <c r="N24" s="51"/>
    </row>
    <row r="25" spans="1:14" s="19" customFormat="1" ht="38.25" x14ac:dyDescent="0.2">
      <c r="A25" s="23">
        <v>14</v>
      </c>
      <c r="B25" s="20" t="s">
        <v>39</v>
      </c>
      <c r="C25" s="24" t="s">
        <v>40</v>
      </c>
      <c r="D25" s="21" t="s">
        <v>11</v>
      </c>
      <c r="E25" s="24" t="s">
        <v>41</v>
      </c>
      <c r="F25" s="8" t="s">
        <v>19</v>
      </c>
      <c r="G25" s="22">
        <v>7000000</v>
      </c>
      <c r="H25" s="60"/>
      <c r="I25" s="51"/>
      <c r="J25" s="51"/>
      <c r="K25" s="51"/>
      <c r="L25" s="51"/>
      <c r="M25" s="51"/>
      <c r="N25" s="51"/>
    </row>
    <row r="26" spans="1:14" s="19" customFormat="1" ht="38.25" x14ac:dyDescent="0.2">
      <c r="A26" s="23">
        <v>15</v>
      </c>
      <c r="B26" s="20" t="s">
        <v>42</v>
      </c>
      <c r="C26" s="21" t="s">
        <v>43</v>
      </c>
      <c r="D26" s="21" t="s">
        <v>11</v>
      </c>
      <c r="E26" s="21" t="s">
        <v>44</v>
      </c>
      <c r="F26" s="8" t="s">
        <v>19</v>
      </c>
      <c r="G26" s="22">
        <v>575000000</v>
      </c>
      <c r="H26" s="60"/>
      <c r="I26" s="51"/>
      <c r="J26" s="51"/>
      <c r="K26" s="51"/>
      <c r="L26" s="51"/>
      <c r="M26" s="51"/>
      <c r="N26" s="51"/>
    </row>
    <row r="27" spans="1:14" x14ac:dyDescent="0.2">
      <c r="A27" s="15"/>
      <c r="B27" s="15"/>
      <c r="C27" s="15"/>
      <c r="D27" s="15"/>
      <c r="E27" s="15"/>
      <c r="F27" s="15"/>
      <c r="G27" s="16"/>
    </row>
    <row r="28" spans="1:14" x14ac:dyDescent="0.2">
      <c r="A28" s="15"/>
      <c r="B28" s="15"/>
      <c r="C28" s="15"/>
      <c r="D28" s="15"/>
      <c r="E28" s="15"/>
      <c r="F28" s="15"/>
      <c r="G28" s="16"/>
    </row>
    <row r="29" spans="1:14" x14ac:dyDescent="0.2">
      <c r="A29" s="15"/>
      <c r="B29" s="15"/>
      <c r="C29" s="15"/>
      <c r="D29" s="15"/>
      <c r="E29" s="15"/>
      <c r="F29" s="15"/>
      <c r="G29" s="16"/>
    </row>
    <row r="30" spans="1:14" x14ac:dyDescent="0.2">
      <c r="A30" s="15"/>
      <c r="B30" s="15"/>
      <c r="C30" s="15"/>
      <c r="D30" s="15"/>
      <c r="E30" s="15"/>
      <c r="F30" s="15"/>
      <c r="G30" s="16"/>
    </row>
    <row r="31" spans="1:14" x14ac:dyDescent="0.2">
      <c r="A31" s="15"/>
      <c r="B31" s="15"/>
      <c r="C31" s="15"/>
      <c r="D31" s="15"/>
      <c r="E31" s="15"/>
      <c r="F31" s="15"/>
    </row>
    <row r="32" spans="1:14" x14ac:dyDescent="0.2">
      <c r="A32" s="15"/>
      <c r="B32" s="15"/>
      <c r="C32" s="15"/>
      <c r="D32" s="15"/>
      <c r="E32" s="15"/>
      <c r="F32" s="15"/>
    </row>
    <row r="33" spans="1:7" x14ac:dyDescent="0.2">
      <c r="A33" s="15"/>
      <c r="B33" s="15"/>
      <c r="C33" s="15"/>
      <c r="D33" s="15"/>
      <c r="E33" s="15"/>
      <c r="F33" s="15"/>
      <c r="G33" s="16"/>
    </row>
    <row r="34" spans="1:7" x14ac:dyDescent="0.2">
      <c r="A34" s="15"/>
      <c r="B34" s="15"/>
      <c r="C34" s="15"/>
      <c r="D34" s="15"/>
      <c r="E34" s="15"/>
      <c r="F34" s="15"/>
      <c r="G34" s="16"/>
    </row>
    <row r="35" spans="1:7" x14ac:dyDescent="0.2">
      <c r="A35" s="15"/>
      <c r="B35" s="15"/>
      <c r="C35" s="15"/>
      <c r="D35" s="15"/>
      <c r="E35" s="15"/>
      <c r="F35" s="15"/>
      <c r="G35" s="16"/>
    </row>
  </sheetData>
  <mergeCells count="38">
    <mergeCell ref="N8:N10"/>
    <mergeCell ref="N11:N14"/>
    <mergeCell ref="N15:N17"/>
    <mergeCell ref="A4:N4"/>
    <mergeCell ref="A1:N1"/>
    <mergeCell ref="H15:H17"/>
    <mergeCell ref="I15:I17"/>
    <mergeCell ref="J15:J17"/>
    <mergeCell ref="L15:L17"/>
    <mergeCell ref="M15:M17"/>
    <mergeCell ref="K15:K17"/>
    <mergeCell ref="H11:H14"/>
    <mergeCell ref="I11:I14"/>
    <mergeCell ref="J11:J14"/>
    <mergeCell ref="L11:L14"/>
    <mergeCell ref="M11:M14"/>
    <mergeCell ref="K11:K14"/>
    <mergeCell ref="A11:A14"/>
    <mergeCell ref="B11:B14"/>
    <mergeCell ref="C11:C14"/>
    <mergeCell ref="D11:D14"/>
    <mergeCell ref="G11:G14"/>
    <mergeCell ref="A15:A17"/>
    <mergeCell ref="B15:B17"/>
    <mergeCell ref="C15:C17"/>
    <mergeCell ref="D15:D17"/>
    <mergeCell ref="G15:G17"/>
    <mergeCell ref="A8:A10"/>
    <mergeCell ref="B8:B10"/>
    <mergeCell ref="C8:C10"/>
    <mergeCell ref="D8:D10"/>
    <mergeCell ref="G8:G10"/>
    <mergeCell ref="H8:H10"/>
    <mergeCell ref="I8:I10"/>
    <mergeCell ref="J8:J10"/>
    <mergeCell ref="L8:L10"/>
    <mergeCell ref="M8:M10"/>
    <mergeCell ref="K8:K10"/>
  </mergeCells>
  <pageMargins left="0.23622047244094491" right="0.19685039370078741" top="0.31496062992125984" bottom="0.15748031496062992" header="0.31496062992125984" footer="0.23622047244094491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workbookViewId="0">
      <selection sqref="A1:M1"/>
    </sheetView>
  </sheetViews>
  <sheetFormatPr defaultRowHeight="12.75" x14ac:dyDescent="0.2"/>
  <cols>
    <col min="1" max="1" width="9.140625" style="18"/>
    <col min="2" max="2" width="44.28515625" style="18" customWidth="1"/>
    <col min="3" max="3" width="8" style="18" customWidth="1"/>
    <col min="4" max="4" width="11.5703125" style="18" customWidth="1"/>
    <col min="5" max="5" width="10.5703125" style="18" bestFit="1" customWidth="1"/>
    <col min="6" max="16384" width="9.140625" style="18"/>
  </cols>
  <sheetData>
    <row r="1" spans="1:13" ht="43.5" customHeight="1" x14ac:dyDescent="0.25">
      <c r="A1" s="55" t="s">
        <v>113</v>
      </c>
      <c r="B1" s="56"/>
      <c r="C1" s="56"/>
      <c r="D1" s="56"/>
      <c r="E1" s="56"/>
      <c r="F1" s="56"/>
      <c r="G1" s="56"/>
      <c r="H1" s="56"/>
      <c r="I1" s="56"/>
      <c r="J1" s="56"/>
      <c r="K1" s="54"/>
      <c r="L1" s="54"/>
      <c r="M1" s="54"/>
    </row>
    <row r="2" spans="1:13" ht="51" x14ac:dyDescent="0.2">
      <c r="A2" s="36" t="s">
        <v>98</v>
      </c>
      <c r="B2" s="37" t="s">
        <v>55</v>
      </c>
      <c r="C2" s="37" t="s">
        <v>56</v>
      </c>
      <c r="D2" s="38" t="s">
        <v>57</v>
      </c>
      <c r="E2" s="35" t="s">
        <v>93</v>
      </c>
      <c r="F2" s="35" t="s">
        <v>94</v>
      </c>
      <c r="G2" s="66" t="s">
        <v>110</v>
      </c>
      <c r="H2" s="66" t="s">
        <v>106</v>
      </c>
      <c r="I2" s="66" t="s">
        <v>109</v>
      </c>
      <c r="J2" s="67" t="s">
        <v>111</v>
      </c>
      <c r="K2" s="35" t="s">
        <v>95</v>
      </c>
      <c r="L2" s="35" t="s">
        <v>96</v>
      </c>
      <c r="M2" s="35" t="s">
        <v>97</v>
      </c>
    </row>
    <row r="3" spans="1:13" s="68" customFormat="1" x14ac:dyDescent="0.2">
      <c r="A3" s="36">
        <v>1</v>
      </c>
      <c r="B3" s="45">
        <v>2</v>
      </c>
      <c r="C3" s="45">
        <v>3</v>
      </c>
      <c r="D3" s="46">
        <v>4</v>
      </c>
      <c r="E3" s="39" t="s">
        <v>99</v>
      </c>
      <c r="F3" s="39" t="s">
        <v>100</v>
      </c>
      <c r="G3" s="39" t="s">
        <v>101</v>
      </c>
      <c r="H3" s="39" t="s">
        <v>102</v>
      </c>
      <c r="I3" s="39" t="s">
        <v>103</v>
      </c>
      <c r="J3" s="39" t="s">
        <v>104</v>
      </c>
      <c r="K3" s="45">
        <v>11</v>
      </c>
      <c r="L3" s="45">
        <v>12</v>
      </c>
      <c r="M3" s="45">
        <v>13</v>
      </c>
    </row>
    <row r="4" spans="1:13" ht="15" x14ac:dyDescent="0.25">
      <c r="A4" s="40" t="s">
        <v>58</v>
      </c>
      <c r="B4" s="41"/>
      <c r="C4" s="41"/>
      <c r="D4" s="41"/>
      <c r="E4" s="33"/>
      <c r="F4" s="33"/>
      <c r="G4" s="33"/>
      <c r="H4" s="33"/>
      <c r="I4" s="33"/>
      <c r="J4" s="33"/>
      <c r="K4" s="42"/>
      <c r="L4" s="42"/>
      <c r="M4" s="42"/>
    </row>
    <row r="5" spans="1:13" ht="35.25" customHeight="1" x14ac:dyDescent="0.2">
      <c r="A5" s="43">
        <v>20001</v>
      </c>
      <c r="B5" s="5" t="s">
        <v>45</v>
      </c>
      <c r="C5" s="4" t="s">
        <v>46</v>
      </c>
      <c r="D5" s="44">
        <v>201000</v>
      </c>
      <c r="E5" s="42"/>
      <c r="F5" s="42"/>
      <c r="G5" s="42"/>
      <c r="H5" s="42"/>
      <c r="I5" s="42"/>
      <c r="J5" s="42"/>
      <c r="K5" s="42"/>
      <c r="L5" s="42"/>
      <c r="M5" s="42"/>
    </row>
    <row r="6" spans="1:13" ht="45.75" customHeight="1" x14ac:dyDescent="0.2">
      <c r="A6" s="43">
        <v>20002</v>
      </c>
      <c r="B6" s="5" t="s">
        <v>47</v>
      </c>
      <c r="C6" s="4" t="s">
        <v>46</v>
      </c>
      <c r="D6" s="44">
        <v>28000</v>
      </c>
      <c r="E6" s="42"/>
      <c r="F6" s="42"/>
      <c r="G6" s="42"/>
      <c r="H6" s="42"/>
      <c r="I6" s="42"/>
      <c r="J6" s="42"/>
      <c r="K6" s="42"/>
      <c r="L6" s="42"/>
      <c r="M6" s="42"/>
    </row>
    <row r="7" spans="1:13" ht="47.25" customHeight="1" x14ac:dyDescent="0.2">
      <c r="A7" s="43">
        <v>20003</v>
      </c>
      <c r="B7" s="5" t="s">
        <v>48</v>
      </c>
      <c r="C7" s="4" t="s">
        <v>46</v>
      </c>
      <c r="D7" s="44">
        <v>133000</v>
      </c>
      <c r="E7" s="42"/>
      <c r="F7" s="42"/>
      <c r="G7" s="42"/>
      <c r="H7" s="42"/>
      <c r="I7" s="42"/>
      <c r="J7" s="42"/>
      <c r="K7" s="42"/>
      <c r="L7" s="42"/>
      <c r="M7" s="42"/>
    </row>
    <row r="8" spans="1:13" ht="45" customHeight="1" x14ac:dyDescent="0.2">
      <c r="A8" s="43">
        <v>40004</v>
      </c>
      <c r="B8" s="5" t="s">
        <v>49</v>
      </c>
      <c r="C8" s="4" t="s">
        <v>46</v>
      </c>
      <c r="D8" s="44">
        <v>2000</v>
      </c>
      <c r="E8" s="42"/>
      <c r="F8" s="42"/>
      <c r="G8" s="42"/>
      <c r="H8" s="42"/>
      <c r="I8" s="42"/>
      <c r="J8" s="42"/>
      <c r="K8" s="42"/>
      <c r="L8" s="42"/>
      <c r="M8" s="42"/>
    </row>
    <row r="9" spans="1:13" ht="42" customHeight="1" x14ac:dyDescent="0.2">
      <c r="A9" s="43">
        <v>20005</v>
      </c>
      <c r="B9" s="5" t="s">
        <v>50</v>
      </c>
      <c r="C9" s="4" t="s">
        <v>46</v>
      </c>
      <c r="D9" s="44">
        <v>6500</v>
      </c>
      <c r="E9" s="42"/>
      <c r="F9" s="42"/>
      <c r="G9" s="42"/>
      <c r="H9" s="42"/>
      <c r="I9" s="42"/>
      <c r="J9" s="42"/>
      <c r="K9" s="42"/>
      <c r="L9" s="42"/>
      <c r="M9" s="42"/>
    </row>
    <row r="10" spans="1:13" ht="42.75" customHeight="1" x14ac:dyDescent="0.2">
      <c r="A10" s="43">
        <v>20006</v>
      </c>
      <c r="B10" s="5" t="s">
        <v>51</v>
      </c>
      <c r="C10" s="4" t="s">
        <v>46</v>
      </c>
      <c r="D10" s="44">
        <v>1000</v>
      </c>
      <c r="E10" s="42"/>
      <c r="F10" s="42"/>
      <c r="G10" s="42"/>
      <c r="H10" s="42"/>
      <c r="I10" s="42"/>
      <c r="J10" s="42"/>
      <c r="K10" s="42"/>
      <c r="L10" s="42"/>
      <c r="M10" s="42"/>
    </row>
    <row r="11" spans="1:13" ht="30" customHeight="1" x14ac:dyDescent="0.2">
      <c r="A11" s="43">
        <v>20007</v>
      </c>
      <c r="B11" s="43" t="s">
        <v>52</v>
      </c>
      <c r="C11" s="4" t="s">
        <v>53</v>
      </c>
      <c r="D11" s="4">
        <v>8000</v>
      </c>
      <c r="E11" s="42"/>
      <c r="F11" s="42"/>
      <c r="G11" s="42"/>
      <c r="H11" s="42"/>
      <c r="I11" s="42"/>
      <c r="J11" s="42"/>
      <c r="K11" s="42"/>
      <c r="L11" s="42"/>
      <c r="M11" s="42"/>
    </row>
    <row r="12" spans="1:13" ht="15" customHeight="1" x14ac:dyDescent="0.25">
      <c r="A12" s="69" t="s">
        <v>107</v>
      </c>
      <c r="B12" s="49"/>
      <c r="C12" s="49"/>
      <c r="D12" s="49"/>
      <c r="E12" s="49"/>
      <c r="F12" s="49"/>
      <c r="G12" s="49"/>
      <c r="H12" s="49"/>
      <c r="I12" s="34"/>
      <c r="J12" s="52">
        <f>J5+J6+J7+J8+J9+J10+J11</f>
        <v>0</v>
      </c>
      <c r="K12" s="42"/>
      <c r="L12" s="42"/>
      <c r="M12" s="42"/>
    </row>
    <row r="13" spans="1:13" ht="15" x14ac:dyDescent="0.25">
      <c r="A13" s="69" t="s">
        <v>108</v>
      </c>
      <c r="B13" s="49"/>
      <c r="C13" s="49"/>
      <c r="D13" s="49"/>
      <c r="E13" s="49"/>
      <c r="F13" s="49"/>
      <c r="G13" s="49"/>
      <c r="H13" s="49"/>
      <c r="I13" s="34"/>
      <c r="J13" s="52">
        <f>J12/1.2</f>
        <v>0</v>
      </c>
      <c r="K13" s="42"/>
      <c r="L13" s="42"/>
      <c r="M13" s="42"/>
    </row>
    <row r="22" spans="5:5" x14ac:dyDescent="0.2">
      <c r="E22" s="17"/>
    </row>
  </sheetData>
  <mergeCells count="4">
    <mergeCell ref="A4:J4"/>
    <mergeCell ref="A12:I12"/>
    <mergeCell ref="A13:I13"/>
    <mergeCell ref="A1:M1"/>
  </mergeCells>
  <pageMargins left="0.17" right="0.17" top="0.74803149606299213" bottom="0.74803149606299213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tabSelected="1" workbookViewId="0">
      <selection activeCell="I2" sqref="I2"/>
    </sheetView>
  </sheetViews>
  <sheetFormatPr defaultRowHeight="12.75" x14ac:dyDescent="0.2"/>
  <cols>
    <col min="1" max="1" width="9.140625" style="18"/>
    <col min="2" max="2" width="50" style="18" customWidth="1"/>
    <col min="3" max="3" width="6.42578125" style="18" customWidth="1"/>
    <col min="4" max="4" width="10" style="18" customWidth="1"/>
    <col min="5" max="7" width="9.140625" style="18"/>
    <col min="8" max="8" width="9.140625" style="19"/>
    <col min="9" max="9" width="9" style="18" customWidth="1"/>
    <col min="10" max="16384" width="9.140625" style="18"/>
  </cols>
  <sheetData>
    <row r="1" spans="1:13" ht="39" customHeight="1" x14ac:dyDescent="0.25">
      <c r="A1" s="55" t="s">
        <v>112</v>
      </c>
      <c r="B1" s="56"/>
      <c r="C1" s="56"/>
      <c r="D1" s="56"/>
      <c r="E1" s="56"/>
      <c r="F1" s="56"/>
      <c r="G1" s="56"/>
      <c r="H1" s="56"/>
      <c r="I1" s="56"/>
      <c r="J1" s="56"/>
      <c r="K1" s="54"/>
      <c r="L1" s="54"/>
      <c r="M1" s="54"/>
    </row>
    <row r="2" spans="1:13" ht="51" x14ac:dyDescent="0.2">
      <c r="A2" s="38" t="s">
        <v>54</v>
      </c>
      <c r="B2" s="37" t="s">
        <v>55</v>
      </c>
      <c r="C2" s="37" t="s">
        <v>56</v>
      </c>
      <c r="D2" s="38" t="s">
        <v>57</v>
      </c>
      <c r="E2" s="35" t="s">
        <v>93</v>
      </c>
      <c r="F2" s="35" t="s">
        <v>94</v>
      </c>
      <c r="G2" s="66" t="s">
        <v>110</v>
      </c>
      <c r="H2" s="66" t="s">
        <v>106</v>
      </c>
      <c r="I2" s="66" t="s">
        <v>109</v>
      </c>
      <c r="J2" s="67" t="s">
        <v>111</v>
      </c>
      <c r="K2" s="35" t="s">
        <v>95</v>
      </c>
      <c r="L2" s="35" t="s">
        <v>96</v>
      </c>
      <c r="M2" s="35" t="s">
        <v>97</v>
      </c>
    </row>
    <row r="3" spans="1:13" s="68" customFormat="1" x14ac:dyDescent="0.2">
      <c r="A3" s="46">
        <v>1</v>
      </c>
      <c r="B3" s="45">
        <v>2</v>
      </c>
      <c r="C3" s="45">
        <v>3</v>
      </c>
      <c r="D3" s="46">
        <v>4</v>
      </c>
      <c r="E3" s="39" t="s">
        <v>99</v>
      </c>
      <c r="F3" s="39" t="s">
        <v>100</v>
      </c>
      <c r="G3" s="39" t="s">
        <v>101</v>
      </c>
      <c r="H3" s="39" t="s">
        <v>102</v>
      </c>
      <c r="I3" s="39" t="s">
        <v>103</v>
      </c>
      <c r="J3" s="39" t="s">
        <v>104</v>
      </c>
      <c r="K3" s="45">
        <v>11</v>
      </c>
      <c r="L3" s="45">
        <v>12</v>
      </c>
      <c r="M3" s="45">
        <v>13</v>
      </c>
    </row>
    <row r="4" spans="1:13" ht="15" x14ac:dyDescent="0.25">
      <c r="A4" s="40" t="s">
        <v>59</v>
      </c>
      <c r="B4" s="40"/>
      <c r="C4" s="40"/>
      <c r="D4" s="40"/>
      <c r="E4" s="40"/>
      <c r="F4" s="41"/>
      <c r="G4" s="33"/>
      <c r="H4" s="33"/>
      <c r="I4" s="33"/>
      <c r="J4" s="33"/>
      <c r="K4" s="42"/>
      <c r="L4" s="42"/>
      <c r="M4" s="42"/>
    </row>
    <row r="5" spans="1:13" x14ac:dyDescent="0.2">
      <c r="A5" s="43">
        <v>30001</v>
      </c>
      <c r="B5" s="3" t="s">
        <v>60</v>
      </c>
      <c r="C5" s="4" t="s">
        <v>61</v>
      </c>
      <c r="D5" s="44">
        <v>1500</v>
      </c>
      <c r="E5" s="42"/>
      <c r="F5" s="42"/>
      <c r="G5" s="42"/>
      <c r="H5" s="51"/>
      <c r="I5" s="42"/>
      <c r="J5" s="52"/>
      <c r="K5" s="42"/>
      <c r="L5" s="42"/>
      <c r="M5" s="42"/>
    </row>
    <row r="6" spans="1:13" x14ac:dyDescent="0.2">
      <c r="A6" s="43">
        <v>30002</v>
      </c>
      <c r="B6" s="3" t="s">
        <v>62</v>
      </c>
      <c r="C6" s="4" t="s">
        <v>61</v>
      </c>
      <c r="D6" s="44">
        <v>12000</v>
      </c>
      <c r="E6" s="42"/>
      <c r="F6" s="42"/>
      <c r="G6" s="42"/>
      <c r="H6" s="51"/>
      <c r="I6" s="42"/>
      <c r="J6" s="52"/>
      <c r="K6" s="42"/>
      <c r="L6" s="42"/>
      <c r="M6" s="42"/>
    </row>
    <row r="7" spans="1:13" x14ac:dyDescent="0.2">
      <c r="A7" s="43">
        <v>30003</v>
      </c>
      <c r="B7" s="3" t="s">
        <v>63</v>
      </c>
      <c r="C7" s="4" t="s">
        <v>61</v>
      </c>
      <c r="D7" s="44">
        <v>15000</v>
      </c>
      <c r="E7" s="42"/>
      <c r="F7" s="42"/>
      <c r="G7" s="42"/>
      <c r="H7" s="51"/>
      <c r="I7" s="42"/>
      <c r="J7" s="52"/>
      <c r="K7" s="42"/>
      <c r="L7" s="42"/>
      <c r="M7" s="42"/>
    </row>
    <row r="8" spans="1:13" x14ac:dyDescent="0.2">
      <c r="A8" s="43">
        <v>30004</v>
      </c>
      <c r="B8" s="3" t="s">
        <v>64</v>
      </c>
      <c r="C8" s="4" t="s">
        <v>61</v>
      </c>
      <c r="D8" s="44">
        <v>3500</v>
      </c>
      <c r="E8" s="42"/>
      <c r="F8" s="42"/>
      <c r="G8" s="42"/>
      <c r="H8" s="51"/>
      <c r="I8" s="42"/>
      <c r="J8" s="52"/>
      <c r="K8" s="42"/>
      <c r="L8" s="42"/>
      <c r="M8" s="42"/>
    </row>
    <row r="9" spans="1:13" ht="15" x14ac:dyDescent="0.25">
      <c r="A9" s="69" t="s">
        <v>107</v>
      </c>
      <c r="B9" s="49"/>
      <c r="C9" s="49"/>
      <c r="D9" s="49"/>
      <c r="E9" s="49"/>
      <c r="F9" s="49"/>
      <c r="G9" s="49"/>
      <c r="H9" s="49"/>
      <c r="I9" s="34"/>
      <c r="J9" s="52">
        <f>J5+J6+J7+J8</f>
        <v>0</v>
      </c>
      <c r="K9" s="42"/>
      <c r="L9" s="42"/>
      <c r="M9" s="42"/>
    </row>
    <row r="10" spans="1:13" ht="15" x14ac:dyDescent="0.25">
      <c r="A10" s="69" t="s">
        <v>108</v>
      </c>
      <c r="B10" s="49"/>
      <c r="C10" s="49"/>
      <c r="D10" s="49"/>
      <c r="E10" s="49"/>
      <c r="F10" s="49"/>
      <c r="G10" s="49"/>
      <c r="H10" s="49"/>
      <c r="I10" s="34"/>
      <c r="J10" s="52">
        <f>J9/1.2</f>
        <v>0</v>
      </c>
      <c r="K10" s="42"/>
      <c r="L10" s="42"/>
      <c r="M10" s="42"/>
    </row>
    <row r="11" spans="1:13" ht="21.75" customHeight="1" x14ac:dyDescent="0.25">
      <c r="A11" s="40" t="s">
        <v>65</v>
      </c>
      <c r="B11" s="40"/>
      <c r="C11" s="40"/>
      <c r="D11" s="40"/>
      <c r="E11" s="40"/>
      <c r="F11" s="41"/>
      <c r="G11" s="33"/>
      <c r="H11" s="33"/>
      <c r="I11" s="33"/>
      <c r="J11" s="33"/>
      <c r="K11" s="42"/>
      <c r="L11" s="42"/>
      <c r="M11" s="42"/>
    </row>
    <row r="12" spans="1:13" x14ac:dyDescent="0.2">
      <c r="A12" s="43">
        <v>40001</v>
      </c>
      <c r="B12" s="3" t="s">
        <v>60</v>
      </c>
      <c r="C12" s="4" t="s">
        <v>61</v>
      </c>
      <c r="D12" s="44">
        <v>1500</v>
      </c>
      <c r="E12" s="42"/>
      <c r="F12" s="42"/>
      <c r="G12" s="42"/>
      <c r="H12" s="51"/>
      <c r="I12" s="42"/>
      <c r="J12" s="52"/>
      <c r="K12" s="42"/>
      <c r="L12" s="42"/>
      <c r="M12" s="42"/>
    </row>
    <row r="13" spans="1:13" x14ac:dyDescent="0.2">
      <c r="A13" s="43">
        <v>40002</v>
      </c>
      <c r="B13" s="3" t="s">
        <v>62</v>
      </c>
      <c r="C13" s="4" t="s">
        <v>61</v>
      </c>
      <c r="D13" s="44">
        <v>12000</v>
      </c>
      <c r="E13" s="42"/>
      <c r="F13" s="42"/>
      <c r="G13" s="42"/>
      <c r="H13" s="51"/>
      <c r="I13" s="42"/>
      <c r="J13" s="52"/>
      <c r="K13" s="42"/>
      <c r="L13" s="42"/>
      <c r="M13" s="42"/>
    </row>
    <row r="14" spans="1:13" x14ac:dyDescent="0.2">
      <c r="A14" s="43">
        <v>40003</v>
      </c>
      <c r="B14" s="3" t="s">
        <v>63</v>
      </c>
      <c r="C14" s="4" t="s">
        <v>61</v>
      </c>
      <c r="D14" s="44">
        <v>15000</v>
      </c>
      <c r="E14" s="42"/>
      <c r="F14" s="42"/>
      <c r="G14" s="42"/>
      <c r="H14" s="51"/>
      <c r="I14" s="42"/>
      <c r="J14" s="52"/>
      <c r="K14" s="42"/>
      <c r="L14" s="42"/>
      <c r="M14" s="42"/>
    </row>
    <row r="15" spans="1:13" x14ac:dyDescent="0.2">
      <c r="A15" s="43">
        <v>40004</v>
      </c>
      <c r="B15" s="3" t="s">
        <v>64</v>
      </c>
      <c r="C15" s="4" t="s">
        <v>61</v>
      </c>
      <c r="D15" s="44">
        <v>3500</v>
      </c>
      <c r="E15" s="42"/>
      <c r="F15" s="42"/>
      <c r="G15" s="42"/>
      <c r="H15" s="51"/>
      <c r="I15" s="42"/>
      <c r="J15" s="52"/>
      <c r="K15" s="42"/>
      <c r="L15" s="42"/>
      <c r="M15" s="42"/>
    </row>
    <row r="16" spans="1:13" ht="15" x14ac:dyDescent="0.25">
      <c r="A16" s="69" t="s">
        <v>107</v>
      </c>
      <c r="B16" s="49"/>
      <c r="C16" s="49"/>
      <c r="D16" s="49"/>
      <c r="E16" s="49"/>
      <c r="F16" s="49"/>
      <c r="G16" s="49"/>
      <c r="H16" s="49"/>
      <c r="I16" s="34"/>
      <c r="J16" s="52">
        <f>J12+J13+J14+J15</f>
        <v>0</v>
      </c>
      <c r="K16" s="42"/>
      <c r="L16" s="42"/>
      <c r="M16" s="42"/>
    </row>
    <row r="17" spans="1:13" ht="15" x14ac:dyDescent="0.25">
      <c r="A17" s="69" t="s">
        <v>108</v>
      </c>
      <c r="B17" s="49"/>
      <c r="C17" s="49"/>
      <c r="D17" s="49"/>
      <c r="E17" s="49"/>
      <c r="F17" s="49"/>
      <c r="G17" s="49"/>
      <c r="H17" s="49"/>
      <c r="I17" s="34"/>
      <c r="J17" s="52">
        <f>J16/1.2</f>
        <v>0</v>
      </c>
      <c r="K17" s="42"/>
      <c r="L17" s="42"/>
      <c r="M17" s="42"/>
    </row>
    <row r="18" spans="1:13" ht="21.75" customHeight="1" x14ac:dyDescent="0.25">
      <c r="A18" s="40" t="s">
        <v>66</v>
      </c>
      <c r="B18" s="40"/>
      <c r="C18" s="40"/>
      <c r="D18" s="40"/>
      <c r="E18" s="40"/>
      <c r="F18" s="41"/>
      <c r="G18" s="33"/>
      <c r="H18" s="33"/>
      <c r="I18" s="33"/>
      <c r="J18" s="33"/>
      <c r="K18" s="42"/>
      <c r="L18" s="42"/>
      <c r="M18" s="42"/>
    </row>
    <row r="19" spans="1:13" ht="25.5" x14ac:dyDescent="0.2">
      <c r="A19" s="43">
        <v>50001</v>
      </c>
      <c r="B19" s="5" t="s">
        <v>67</v>
      </c>
      <c r="C19" s="4" t="s">
        <v>61</v>
      </c>
      <c r="D19" s="44">
        <v>33500</v>
      </c>
      <c r="E19" s="42"/>
      <c r="F19" s="42"/>
      <c r="G19" s="42"/>
      <c r="H19" s="51"/>
      <c r="I19" s="42"/>
      <c r="J19" s="52"/>
      <c r="K19" s="42"/>
      <c r="L19" s="42"/>
      <c r="M19" s="42"/>
    </row>
    <row r="20" spans="1:13" ht="15" x14ac:dyDescent="0.25">
      <c r="A20" s="69" t="s">
        <v>107</v>
      </c>
      <c r="B20" s="49"/>
      <c r="C20" s="49"/>
      <c r="D20" s="49"/>
      <c r="E20" s="49"/>
      <c r="F20" s="49"/>
      <c r="G20" s="49"/>
      <c r="H20" s="49"/>
      <c r="I20" s="34"/>
      <c r="J20" s="52">
        <f>J19</f>
        <v>0</v>
      </c>
      <c r="K20" s="42"/>
      <c r="L20" s="42"/>
      <c r="M20" s="42"/>
    </row>
    <row r="21" spans="1:13" ht="15" x14ac:dyDescent="0.25">
      <c r="A21" s="69" t="s">
        <v>108</v>
      </c>
      <c r="B21" s="49"/>
      <c r="C21" s="49"/>
      <c r="D21" s="49"/>
      <c r="E21" s="49"/>
      <c r="F21" s="49"/>
      <c r="G21" s="49"/>
      <c r="H21" s="49"/>
      <c r="I21" s="34"/>
      <c r="J21" s="52">
        <f>J20/1.2</f>
        <v>0</v>
      </c>
      <c r="K21" s="42"/>
      <c r="L21" s="42"/>
      <c r="M21" s="42"/>
    </row>
    <row r="22" spans="1:13" ht="21" customHeight="1" x14ac:dyDescent="0.25">
      <c r="A22" s="40" t="s">
        <v>68</v>
      </c>
      <c r="B22" s="40"/>
      <c r="C22" s="40"/>
      <c r="D22" s="40"/>
      <c r="E22" s="40"/>
      <c r="F22" s="41"/>
      <c r="G22" s="33"/>
      <c r="H22" s="33"/>
      <c r="I22" s="33"/>
      <c r="J22" s="33"/>
      <c r="K22" s="42"/>
      <c r="L22" s="42"/>
      <c r="M22" s="42"/>
    </row>
    <row r="23" spans="1:13" x14ac:dyDescent="0.2">
      <c r="A23" s="43">
        <v>60001</v>
      </c>
      <c r="B23" s="5" t="s">
        <v>69</v>
      </c>
      <c r="C23" s="4" t="s">
        <v>61</v>
      </c>
      <c r="D23" s="44">
        <v>34000</v>
      </c>
      <c r="E23" s="42"/>
      <c r="F23" s="42"/>
      <c r="G23" s="42"/>
      <c r="H23" s="51"/>
      <c r="I23" s="42"/>
      <c r="J23" s="52"/>
      <c r="K23" s="42"/>
      <c r="L23" s="42"/>
      <c r="M23" s="42"/>
    </row>
    <row r="24" spans="1:13" ht="15" customHeight="1" x14ac:dyDescent="0.25">
      <c r="A24" s="69" t="s">
        <v>107</v>
      </c>
      <c r="B24" s="49"/>
      <c r="C24" s="49"/>
      <c r="D24" s="49"/>
      <c r="E24" s="49"/>
      <c r="F24" s="49"/>
      <c r="G24" s="49"/>
      <c r="H24" s="49"/>
      <c r="I24" s="34"/>
      <c r="J24" s="52">
        <f>J23</f>
        <v>0</v>
      </c>
      <c r="K24" s="42"/>
      <c r="L24" s="42"/>
      <c r="M24" s="42"/>
    </row>
    <row r="25" spans="1:13" ht="15" customHeight="1" x14ac:dyDescent="0.25">
      <c r="A25" s="69" t="s">
        <v>108</v>
      </c>
      <c r="B25" s="49"/>
      <c r="C25" s="49"/>
      <c r="D25" s="49"/>
      <c r="E25" s="49"/>
      <c r="F25" s="49"/>
      <c r="G25" s="49"/>
      <c r="H25" s="49"/>
      <c r="I25" s="34"/>
      <c r="J25" s="52">
        <f>J24/1.2</f>
        <v>0</v>
      </c>
      <c r="K25" s="42"/>
      <c r="L25" s="42"/>
      <c r="M25" s="42"/>
    </row>
    <row r="26" spans="1:13" ht="21" customHeight="1" x14ac:dyDescent="0.25">
      <c r="A26" s="40" t="s">
        <v>70</v>
      </c>
      <c r="B26" s="40"/>
      <c r="C26" s="40"/>
      <c r="D26" s="40"/>
      <c r="E26" s="40"/>
      <c r="F26" s="33"/>
      <c r="G26" s="33"/>
      <c r="H26" s="33"/>
      <c r="I26" s="33"/>
      <c r="J26" s="33"/>
      <c r="K26" s="42"/>
      <c r="L26" s="42"/>
      <c r="M26" s="42"/>
    </row>
    <row r="27" spans="1:13" x14ac:dyDescent="0.2">
      <c r="A27" s="43">
        <v>70001</v>
      </c>
      <c r="B27" s="3" t="s">
        <v>71</v>
      </c>
      <c r="C27" s="4" t="s">
        <v>76</v>
      </c>
      <c r="D27" s="44">
        <v>300</v>
      </c>
      <c r="E27" s="42"/>
      <c r="F27" s="42"/>
      <c r="G27" s="42"/>
      <c r="H27" s="51"/>
      <c r="I27" s="42"/>
      <c r="J27" s="52"/>
      <c r="K27" s="42"/>
      <c r="L27" s="42"/>
      <c r="M27" s="42"/>
    </row>
    <row r="28" spans="1:13" x14ac:dyDescent="0.2">
      <c r="A28" s="43">
        <v>70002</v>
      </c>
      <c r="B28" s="3" t="s">
        <v>72</v>
      </c>
      <c r="C28" s="4" t="s">
        <v>76</v>
      </c>
      <c r="D28" s="44">
        <v>20</v>
      </c>
      <c r="E28" s="42"/>
      <c r="F28" s="42"/>
      <c r="G28" s="42"/>
      <c r="H28" s="51"/>
      <c r="I28" s="42"/>
      <c r="J28" s="52"/>
      <c r="K28" s="42"/>
      <c r="L28" s="42"/>
      <c r="M28" s="42"/>
    </row>
    <row r="29" spans="1:13" x14ac:dyDescent="0.2">
      <c r="A29" s="43">
        <v>70003</v>
      </c>
      <c r="B29" s="3" t="s">
        <v>73</v>
      </c>
      <c r="C29" s="4" t="s">
        <v>76</v>
      </c>
      <c r="D29" s="44">
        <v>20</v>
      </c>
      <c r="E29" s="42"/>
      <c r="F29" s="42"/>
      <c r="G29" s="42"/>
      <c r="H29" s="51"/>
      <c r="I29" s="42"/>
      <c r="J29" s="52"/>
      <c r="K29" s="42"/>
      <c r="L29" s="42"/>
      <c r="M29" s="42"/>
    </row>
    <row r="30" spans="1:13" ht="15" x14ac:dyDescent="0.25">
      <c r="A30" s="69" t="s">
        <v>107</v>
      </c>
      <c r="B30" s="49"/>
      <c r="C30" s="49"/>
      <c r="D30" s="49"/>
      <c r="E30" s="49"/>
      <c r="F30" s="49"/>
      <c r="G30" s="49"/>
      <c r="H30" s="49"/>
      <c r="I30" s="34"/>
      <c r="J30" s="52">
        <f>J27+J28+J29</f>
        <v>0</v>
      </c>
      <c r="K30" s="42"/>
      <c r="L30" s="42"/>
      <c r="M30" s="42"/>
    </row>
    <row r="31" spans="1:13" ht="15" x14ac:dyDescent="0.25">
      <c r="A31" s="69" t="s">
        <v>108</v>
      </c>
      <c r="B31" s="49"/>
      <c r="C31" s="49"/>
      <c r="D31" s="49"/>
      <c r="E31" s="49"/>
      <c r="F31" s="49"/>
      <c r="G31" s="49"/>
      <c r="H31" s="49"/>
      <c r="I31" s="34"/>
      <c r="J31" s="52">
        <f>J30/1.2</f>
        <v>0</v>
      </c>
      <c r="K31" s="42"/>
      <c r="L31" s="42"/>
      <c r="M31" s="42"/>
    </row>
    <row r="32" spans="1:13" ht="17.25" customHeight="1" x14ac:dyDescent="0.25">
      <c r="A32" s="40" t="s">
        <v>74</v>
      </c>
      <c r="B32" s="40"/>
      <c r="C32" s="40"/>
      <c r="D32" s="40"/>
      <c r="E32" s="40"/>
      <c r="F32" s="41"/>
      <c r="G32" s="33"/>
      <c r="H32" s="33"/>
      <c r="I32" s="33"/>
      <c r="J32" s="33"/>
      <c r="K32" s="42"/>
      <c r="L32" s="42"/>
      <c r="M32" s="42"/>
    </row>
    <row r="33" spans="1:13" ht="38.25" x14ac:dyDescent="0.2">
      <c r="A33" s="43">
        <v>80001</v>
      </c>
      <c r="B33" s="5" t="s">
        <v>75</v>
      </c>
      <c r="C33" s="4" t="s">
        <v>76</v>
      </c>
      <c r="D33" s="44">
        <v>100</v>
      </c>
      <c r="E33" s="42"/>
      <c r="F33" s="42"/>
      <c r="G33" s="42"/>
      <c r="H33" s="51"/>
      <c r="I33" s="42"/>
      <c r="J33" s="52"/>
      <c r="K33" s="42"/>
      <c r="L33" s="42"/>
      <c r="M33" s="42"/>
    </row>
    <row r="34" spans="1:13" ht="15" customHeight="1" x14ac:dyDescent="0.25">
      <c r="A34" s="69" t="s">
        <v>107</v>
      </c>
      <c r="B34" s="49"/>
      <c r="C34" s="49"/>
      <c r="D34" s="49"/>
      <c r="E34" s="49"/>
      <c r="F34" s="49"/>
      <c r="G34" s="49"/>
      <c r="H34" s="49"/>
      <c r="I34" s="34"/>
      <c r="J34" s="52">
        <f>J33</f>
        <v>0</v>
      </c>
      <c r="K34" s="42"/>
      <c r="L34" s="42"/>
      <c r="M34" s="42"/>
    </row>
    <row r="35" spans="1:13" ht="15" customHeight="1" x14ac:dyDescent="0.25">
      <c r="A35" s="69" t="s">
        <v>108</v>
      </c>
      <c r="B35" s="49"/>
      <c r="C35" s="49"/>
      <c r="D35" s="49"/>
      <c r="E35" s="49"/>
      <c r="F35" s="49"/>
      <c r="G35" s="49"/>
      <c r="H35" s="49"/>
      <c r="I35" s="34"/>
      <c r="J35" s="52">
        <f>J34/1.2</f>
        <v>0</v>
      </c>
      <c r="K35" s="42"/>
      <c r="L35" s="42"/>
      <c r="M35" s="42"/>
    </row>
    <row r="36" spans="1:13" ht="19.5" customHeight="1" x14ac:dyDescent="0.25">
      <c r="A36" s="40" t="s">
        <v>78</v>
      </c>
      <c r="B36" s="40"/>
      <c r="C36" s="40"/>
      <c r="D36" s="40"/>
      <c r="E36" s="40"/>
      <c r="F36" s="41"/>
      <c r="G36" s="33"/>
      <c r="H36" s="33"/>
      <c r="I36" s="33"/>
      <c r="J36" s="33"/>
      <c r="K36" s="42"/>
      <c r="L36" s="42"/>
      <c r="M36" s="42"/>
    </row>
    <row r="37" spans="1:13" x14ac:dyDescent="0.2">
      <c r="A37" s="43">
        <v>90001</v>
      </c>
      <c r="B37" s="5" t="s">
        <v>77</v>
      </c>
      <c r="C37" s="4" t="s">
        <v>61</v>
      </c>
      <c r="D37" s="44">
        <v>30</v>
      </c>
      <c r="E37" s="42"/>
      <c r="F37" s="42"/>
      <c r="G37" s="42"/>
      <c r="H37" s="51"/>
      <c r="I37" s="42"/>
      <c r="J37" s="52"/>
      <c r="K37" s="42"/>
      <c r="L37" s="42"/>
      <c r="M37" s="42"/>
    </row>
    <row r="38" spans="1:13" ht="15" x14ac:dyDescent="0.25">
      <c r="A38" s="69" t="s">
        <v>107</v>
      </c>
      <c r="B38" s="49"/>
      <c r="C38" s="49"/>
      <c r="D38" s="49"/>
      <c r="E38" s="49"/>
      <c r="F38" s="49"/>
      <c r="G38" s="49"/>
      <c r="H38" s="49"/>
      <c r="I38" s="34"/>
      <c r="J38" s="52">
        <f>J37</f>
        <v>0</v>
      </c>
      <c r="K38" s="42"/>
      <c r="L38" s="42"/>
      <c r="M38" s="42"/>
    </row>
    <row r="39" spans="1:13" ht="15" x14ac:dyDescent="0.25">
      <c r="A39" s="69" t="s">
        <v>108</v>
      </c>
      <c r="B39" s="49"/>
      <c r="C39" s="49"/>
      <c r="D39" s="49"/>
      <c r="E39" s="49"/>
      <c r="F39" s="49"/>
      <c r="G39" s="49"/>
      <c r="H39" s="49"/>
      <c r="I39" s="34"/>
      <c r="J39" s="52">
        <f>J38/1.2</f>
        <v>0</v>
      </c>
      <c r="K39" s="42"/>
      <c r="L39" s="42"/>
      <c r="M39" s="42"/>
    </row>
    <row r="40" spans="1:13" ht="16.5" customHeight="1" x14ac:dyDescent="0.25">
      <c r="A40" s="40" t="s">
        <v>79</v>
      </c>
      <c r="B40" s="40"/>
      <c r="C40" s="40"/>
      <c r="D40" s="40"/>
      <c r="E40" s="40"/>
      <c r="F40" s="41"/>
      <c r="G40" s="33"/>
      <c r="H40" s="33"/>
      <c r="I40" s="33"/>
      <c r="J40" s="33"/>
      <c r="K40" s="42"/>
      <c r="L40" s="42"/>
      <c r="M40" s="42"/>
    </row>
    <row r="41" spans="1:13" x14ac:dyDescent="0.2">
      <c r="A41" s="43">
        <v>10001</v>
      </c>
      <c r="B41" s="5" t="s">
        <v>80</v>
      </c>
      <c r="C41" s="4" t="s">
        <v>61</v>
      </c>
      <c r="D41" s="44">
        <v>8</v>
      </c>
      <c r="E41" s="42"/>
      <c r="F41" s="42"/>
      <c r="G41" s="42"/>
      <c r="H41" s="51"/>
      <c r="I41" s="42"/>
      <c r="J41" s="52"/>
      <c r="K41" s="42"/>
      <c r="L41" s="42"/>
      <c r="M41" s="42"/>
    </row>
    <row r="42" spans="1:13" ht="15" x14ac:dyDescent="0.25">
      <c r="A42" s="69" t="s">
        <v>107</v>
      </c>
      <c r="B42" s="49"/>
      <c r="C42" s="49"/>
      <c r="D42" s="49"/>
      <c r="E42" s="49"/>
      <c r="F42" s="49"/>
      <c r="G42" s="49"/>
      <c r="H42" s="49"/>
      <c r="I42" s="34"/>
      <c r="J42" s="52">
        <f>J41</f>
        <v>0</v>
      </c>
      <c r="K42" s="42"/>
      <c r="L42" s="42"/>
      <c r="M42" s="42"/>
    </row>
    <row r="43" spans="1:13" ht="15" x14ac:dyDescent="0.25">
      <c r="A43" s="69" t="s">
        <v>108</v>
      </c>
      <c r="B43" s="49"/>
      <c r="C43" s="49"/>
      <c r="D43" s="49"/>
      <c r="E43" s="49"/>
      <c r="F43" s="49"/>
      <c r="G43" s="49"/>
      <c r="H43" s="49"/>
      <c r="I43" s="34"/>
      <c r="J43" s="52">
        <f>J42/1.2</f>
        <v>0</v>
      </c>
      <c r="K43" s="42"/>
      <c r="L43" s="42"/>
      <c r="M43" s="42"/>
    </row>
    <row r="44" spans="1:13" ht="20.25" customHeight="1" x14ac:dyDescent="0.25">
      <c r="A44" s="40" t="s">
        <v>81</v>
      </c>
      <c r="B44" s="40"/>
      <c r="C44" s="40"/>
      <c r="D44" s="40"/>
      <c r="E44" s="40"/>
      <c r="F44" s="41"/>
      <c r="G44" s="33"/>
      <c r="H44" s="33"/>
      <c r="I44" s="33"/>
      <c r="J44" s="33"/>
      <c r="K44" s="42"/>
      <c r="L44" s="42"/>
      <c r="M44" s="42"/>
    </row>
    <row r="45" spans="1:13" ht="25.5" x14ac:dyDescent="0.2">
      <c r="A45" s="43">
        <v>11001</v>
      </c>
      <c r="B45" s="5" t="s">
        <v>82</v>
      </c>
      <c r="C45" s="4" t="s">
        <v>61</v>
      </c>
      <c r="D45" s="44">
        <v>300</v>
      </c>
      <c r="E45" s="42"/>
      <c r="F45" s="42"/>
      <c r="G45" s="42"/>
      <c r="H45" s="51"/>
      <c r="I45" s="42"/>
      <c r="J45" s="52"/>
      <c r="K45" s="42"/>
      <c r="L45" s="42"/>
      <c r="M45" s="42"/>
    </row>
    <row r="46" spans="1:13" ht="15" x14ac:dyDescent="0.25">
      <c r="A46" s="69" t="s">
        <v>107</v>
      </c>
      <c r="B46" s="49"/>
      <c r="C46" s="49"/>
      <c r="D46" s="49"/>
      <c r="E46" s="49"/>
      <c r="F46" s="49"/>
      <c r="G46" s="49"/>
      <c r="H46" s="49"/>
      <c r="I46" s="34"/>
      <c r="J46" s="52">
        <f>J45</f>
        <v>0</v>
      </c>
      <c r="K46" s="42"/>
      <c r="L46" s="42"/>
      <c r="M46" s="42"/>
    </row>
    <row r="47" spans="1:13" ht="15" x14ac:dyDescent="0.25">
      <c r="A47" s="69" t="s">
        <v>108</v>
      </c>
      <c r="B47" s="49"/>
      <c r="C47" s="49"/>
      <c r="D47" s="49"/>
      <c r="E47" s="49"/>
      <c r="F47" s="49"/>
      <c r="G47" s="49"/>
      <c r="H47" s="49"/>
      <c r="I47" s="34"/>
      <c r="J47" s="52">
        <f>J46/1.2</f>
        <v>0</v>
      </c>
      <c r="K47" s="42"/>
      <c r="L47" s="42"/>
      <c r="M47" s="42"/>
    </row>
    <row r="48" spans="1:13" ht="16.5" customHeight="1" x14ac:dyDescent="0.25">
      <c r="A48" s="40" t="s">
        <v>83</v>
      </c>
      <c r="B48" s="40"/>
      <c r="C48" s="40"/>
      <c r="D48" s="40"/>
      <c r="E48" s="40"/>
      <c r="F48" s="41"/>
      <c r="G48" s="33"/>
      <c r="H48" s="33"/>
      <c r="I48" s="33"/>
      <c r="J48" s="33"/>
      <c r="K48" s="42"/>
      <c r="L48" s="42"/>
      <c r="M48" s="42"/>
    </row>
    <row r="49" spans="1:13" x14ac:dyDescent="0.2">
      <c r="A49" s="43">
        <v>12001</v>
      </c>
      <c r="B49" s="5" t="s">
        <v>85</v>
      </c>
      <c r="C49" s="6" t="s">
        <v>84</v>
      </c>
      <c r="D49" s="44">
        <v>63000</v>
      </c>
      <c r="E49" s="42"/>
      <c r="F49" s="42"/>
      <c r="G49" s="42"/>
      <c r="H49" s="51"/>
      <c r="I49" s="42"/>
      <c r="J49" s="52"/>
      <c r="K49" s="42"/>
      <c r="L49" s="42"/>
      <c r="M49" s="42"/>
    </row>
    <row r="50" spans="1:13" x14ac:dyDescent="0.2">
      <c r="A50" s="43">
        <v>12002</v>
      </c>
      <c r="B50" s="3" t="s">
        <v>86</v>
      </c>
      <c r="C50" s="6" t="s">
        <v>84</v>
      </c>
      <c r="D50" s="44">
        <v>2000</v>
      </c>
      <c r="E50" s="42"/>
      <c r="F50" s="42"/>
      <c r="G50" s="42"/>
      <c r="H50" s="51"/>
      <c r="I50" s="42"/>
      <c r="J50" s="52"/>
      <c r="K50" s="42"/>
      <c r="L50" s="42"/>
      <c r="M50" s="42"/>
    </row>
    <row r="51" spans="1:13" ht="15" x14ac:dyDescent="0.25">
      <c r="A51" s="69" t="s">
        <v>107</v>
      </c>
      <c r="B51" s="49"/>
      <c r="C51" s="49"/>
      <c r="D51" s="49"/>
      <c r="E51" s="49"/>
      <c r="F51" s="49"/>
      <c r="G51" s="49"/>
      <c r="H51" s="49"/>
      <c r="I51" s="34"/>
      <c r="J51" s="52">
        <f>J49+J50</f>
        <v>0</v>
      </c>
      <c r="K51" s="42"/>
      <c r="L51" s="42"/>
      <c r="M51" s="42"/>
    </row>
    <row r="52" spans="1:13" ht="15" x14ac:dyDescent="0.25">
      <c r="A52" s="69" t="s">
        <v>108</v>
      </c>
      <c r="B52" s="49"/>
      <c r="C52" s="49"/>
      <c r="D52" s="49"/>
      <c r="E52" s="49"/>
      <c r="F52" s="49"/>
      <c r="G52" s="49"/>
      <c r="H52" s="49"/>
      <c r="I52" s="34"/>
      <c r="J52" s="52">
        <f>J51/1.2</f>
        <v>0</v>
      </c>
      <c r="K52" s="42"/>
      <c r="L52" s="42"/>
      <c r="M52" s="42"/>
    </row>
    <row r="53" spans="1:13" ht="20.25" customHeight="1" x14ac:dyDescent="0.25">
      <c r="A53" s="40" t="s">
        <v>87</v>
      </c>
      <c r="B53" s="40"/>
      <c r="C53" s="40"/>
      <c r="D53" s="40"/>
      <c r="E53" s="40"/>
      <c r="F53" s="41"/>
      <c r="G53" s="33"/>
      <c r="H53" s="33"/>
      <c r="I53" s="33"/>
      <c r="J53" s="33"/>
      <c r="K53" s="42"/>
      <c r="L53" s="42"/>
      <c r="M53" s="42"/>
    </row>
    <row r="54" spans="1:13" x14ac:dyDescent="0.2">
      <c r="A54" s="43">
        <v>13001</v>
      </c>
      <c r="B54" s="5" t="s">
        <v>88</v>
      </c>
      <c r="C54" s="4" t="s">
        <v>89</v>
      </c>
      <c r="D54" s="44">
        <v>2500</v>
      </c>
      <c r="E54" s="42"/>
      <c r="F54" s="42"/>
      <c r="G54" s="42"/>
      <c r="H54" s="51"/>
      <c r="I54" s="42"/>
      <c r="J54" s="52"/>
      <c r="K54" s="42"/>
      <c r="L54" s="42"/>
      <c r="M54" s="42"/>
    </row>
    <row r="55" spans="1:13" x14ac:dyDescent="0.2">
      <c r="A55" s="43">
        <v>13002</v>
      </c>
      <c r="B55" s="5" t="s">
        <v>90</v>
      </c>
      <c r="C55" s="4" t="s">
        <v>89</v>
      </c>
      <c r="D55" s="44">
        <v>250</v>
      </c>
      <c r="E55" s="42"/>
      <c r="F55" s="42"/>
      <c r="G55" s="42"/>
      <c r="H55" s="51"/>
      <c r="I55" s="42"/>
      <c r="J55" s="52"/>
      <c r="K55" s="42"/>
      <c r="L55" s="42"/>
      <c r="M55" s="42"/>
    </row>
    <row r="56" spans="1:13" x14ac:dyDescent="0.2">
      <c r="A56" s="43">
        <v>13003</v>
      </c>
      <c r="B56" s="3" t="s">
        <v>91</v>
      </c>
      <c r="C56" s="4" t="s">
        <v>89</v>
      </c>
      <c r="D56" s="50">
        <v>600</v>
      </c>
      <c r="E56" s="42"/>
      <c r="F56" s="42"/>
      <c r="G56" s="42"/>
      <c r="H56" s="51"/>
      <c r="I56" s="42"/>
      <c r="J56" s="52"/>
      <c r="K56" s="42"/>
      <c r="L56" s="42"/>
      <c r="M56" s="42"/>
    </row>
    <row r="57" spans="1:13" ht="15" x14ac:dyDescent="0.25">
      <c r="A57" s="70" t="s">
        <v>107</v>
      </c>
      <c r="B57" s="33"/>
      <c r="C57" s="33"/>
      <c r="D57" s="33"/>
      <c r="E57" s="33"/>
      <c r="F57" s="33"/>
      <c r="G57" s="33"/>
      <c r="H57" s="33"/>
      <c r="I57" s="33"/>
      <c r="J57" s="52">
        <f>J54+J55+J56</f>
        <v>0</v>
      </c>
      <c r="K57" s="42"/>
      <c r="L57" s="42"/>
      <c r="M57" s="42"/>
    </row>
    <row r="58" spans="1:13" ht="15" x14ac:dyDescent="0.25">
      <c r="A58" s="70" t="s">
        <v>108</v>
      </c>
      <c r="B58" s="33"/>
      <c r="C58" s="33"/>
      <c r="D58" s="33"/>
      <c r="E58" s="33"/>
      <c r="F58" s="33"/>
      <c r="G58" s="33"/>
      <c r="H58" s="33"/>
      <c r="I58" s="33"/>
      <c r="J58" s="52">
        <f>J57/1.2</f>
        <v>0</v>
      </c>
      <c r="K58" s="42"/>
      <c r="L58" s="42"/>
      <c r="M58" s="42"/>
    </row>
  </sheetData>
  <mergeCells count="34">
    <mergeCell ref="A51:I51"/>
    <mergeCell ref="A52:I52"/>
    <mergeCell ref="A57:I57"/>
    <mergeCell ref="A58:I58"/>
    <mergeCell ref="A1:M1"/>
    <mergeCell ref="A39:I39"/>
    <mergeCell ref="A42:I42"/>
    <mergeCell ref="A43:I43"/>
    <mergeCell ref="A46:I46"/>
    <mergeCell ref="A47:I47"/>
    <mergeCell ref="A9:I9"/>
    <mergeCell ref="A10:I10"/>
    <mergeCell ref="A16:I16"/>
    <mergeCell ref="A4:J4"/>
    <mergeCell ref="A11:J11"/>
    <mergeCell ref="A18:J18"/>
    <mergeCell ref="A22:J22"/>
    <mergeCell ref="A26:J26"/>
    <mergeCell ref="A32:J32"/>
    <mergeCell ref="A17:I17"/>
    <mergeCell ref="A20:I20"/>
    <mergeCell ref="A21:I21"/>
    <mergeCell ref="A24:I24"/>
    <mergeCell ref="A36:J36"/>
    <mergeCell ref="A40:J40"/>
    <mergeCell ref="A44:J44"/>
    <mergeCell ref="A48:J48"/>
    <mergeCell ref="A53:J53"/>
    <mergeCell ref="A25:I25"/>
    <mergeCell ref="A30:I30"/>
    <mergeCell ref="A31:I31"/>
    <mergeCell ref="A34:I34"/>
    <mergeCell ref="A35:I35"/>
    <mergeCell ref="A38:I38"/>
  </mergeCells>
  <pageMargins left="0.2" right="0.2" top="0.17" bottom="0.23" header="0.17" footer="0.17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Лекарствени продукти</vt:lpstr>
      <vt:lpstr>Разтвори</vt:lpstr>
      <vt:lpstr>Mедицински изделия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Sneja</dc:creator>
  <cp:lastModifiedBy>Sneja</cp:lastModifiedBy>
  <cp:lastPrinted>2017-09-21T08:32:01Z</cp:lastPrinted>
  <dcterms:created xsi:type="dcterms:W3CDTF">2017-09-04T05:52:46Z</dcterms:created>
  <dcterms:modified xsi:type="dcterms:W3CDTF">2017-09-21T08:54:30Z</dcterms:modified>
</cp:coreProperties>
</file>